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9705" windowHeight="7275"/>
  </bookViews>
  <sheets>
    <sheet name="1" sheetId="4" r:id="rId1"/>
  </sheets>
  <definedNames>
    <definedName name="_xlnm.Print_Area" localSheetId="0">'1'!$A$3:$S$33</definedName>
  </definedNames>
  <calcPr calcId="124519"/>
</workbook>
</file>

<file path=xl/calcChain.xml><?xml version="1.0" encoding="utf-8"?>
<calcChain xmlns="http://schemas.openxmlformats.org/spreadsheetml/2006/main">
  <c r="N25" i="4"/>
  <c r="H25"/>
  <c r="H24"/>
  <c r="Q21"/>
  <c r="R21" s="1"/>
  <c r="S21" s="1"/>
  <c r="S25" s="1"/>
  <c r="P25"/>
  <c r="O25"/>
  <c r="L25"/>
  <c r="J25"/>
  <c r="E25"/>
  <c r="G25"/>
  <c r="F25"/>
  <c r="Q25" l="1"/>
  <c r="R25"/>
</calcChain>
</file>

<file path=xl/sharedStrings.xml><?xml version="1.0" encoding="utf-8"?>
<sst xmlns="http://schemas.openxmlformats.org/spreadsheetml/2006/main" count="43" uniqueCount="32">
  <si>
    <t>Форма заимствований</t>
  </si>
  <si>
    <t>2.</t>
  </si>
  <si>
    <t>№ п/п</t>
  </si>
  <si>
    <t>Всего заимствований</t>
  </si>
  <si>
    <t>к решению Собрания депутатов</t>
  </si>
  <si>
    <t xml:space="preserve">Сумма заимствований по состоянию на  </t>
  </si>
  <si>
    <t>3.</t>
  </si>
  <si>
    <t>(рубли)</t>
  </si>
  <si>
    <t>в 2025</t>
  </si>
  <si>
    <t>Кредиты, полученные от кредитных организаций</t>
  </si>
  <si>
    <t>Бюджетные кредиты от других бюджетов бюджетной системы Российской Федерации</t>
  </si>
  <si>
    <t>из них:</t>
  </si>
  <si>
    <t>бюджетные кредиты на пополнение остатка средств на едином счете бюджета</t>
  </si>
  <si>
    <t xml:space="preserve">Величина муниципального долга на  </t>
  </si>
  <si>
    <t xml:space="preserve"> город Алексин</t>
  </si>
  <si>
    <t xml:space="preserve">муниципального образования </t>
  </si>
  <si>
    <t>объемы привлечения средств</t>
  </si>
  <si>
    <t>2028 год</t>
  </si>
  <si>
    <t xml:space="preserve">предельные сроки погашения долговых обязательств, возникающих при осуществлении муниципальных заимствований </t>
  </si>
  <si>
    <t xml:space="preserve">Приложение 4 </t>
  </si>
  <si>
    <t>в 2026</t>
  </si>
  <si>
    <t xml:space="preserve">Привлечение муниципальных внутренних заимствований  </t>
  </si>
  <si>
    <t>Погашение  основной суммы долга по муниципальным заимствованиям</t>
  </si>
  <si>
    <t>Программа муниципальных внутренних  заимствований   города  Алексин  на 2025 год и на плановый период 2026 и 2027 годы</t>
  </si>
  <si>
    <t>в 2027</t>
  </si>
  <si>
    <t>2029 год</t>
  </si>
  <si>
    <t>2030 год</t>
  </si>
  <si>
    <t>от   23 декабря  2024 года  №4(4).3</t>
  </si>
  <si>
    <t>от 27.02.2025 года  №1(5).2</t>
  </si>
  <si>
    <t>Глава</t>
  </si>
  <si>
    <t>муниципального образования город Алексин</t>
  </si>
  <si>
    <t>Э.И.Эксаренко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</si>
</sst>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0"/>
      <name val="MS Sans Serif"/>
      <charset val="204"/>
    </font>
    <font>
      <sz val="8"/>
      <name val="MS Sans Serif"/>
      <family val="2"/>
      <charset val="204"/>
    </font>
    <font>
      <sz val="10"/>
      <name val="PT Astra Serif"/>
      <family val="1"/>
      <charset val="204"/>
    </font>
    <font>
      <sz val="12"/>
      <name val="PT Astra Serif"/>
      <family val="1"/>
      <charset val="204"/>
    </font>
    <font>
      <sz val="14"/>
      <name val="PT Astra Serif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PT Astra Serif"/>
      <family val="1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b/>
      <sz val="12"/>
      <name val="PT Astra Serif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5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Font="1" applyAlignment="1"/>
    <xf numFmtId="165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164" fontId="8" fillId="0" borderId="0" xfId="0" applyNumberFormat="1" applyFont="1" applyFill="1" applyBorder="1" applyAlignment="1" applyProtection="1">
      <alignment horizontal="center" vertical="top"/>
    </xf>
    <xf numFmtId="4" fontId="7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4" fontId="11" fillId="0" borderId="1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vertical="top"/>
    </xf>
    <xf numFmtId="0" fontId="6" fillId="0" borderId="0" xfId="0" applyFont="1" applyAlignment="1">
      <alignment horizontal="left"/>
    </xf>
    <xf numFmtId="0" fontId="6" fillId="0" borderId="0" xfId="0" applyNumberFormat="1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vertical="top"/>
    </xf>
    <xf numFmtId="14" fontId="6" fillId="0" borderId="5" xfId="0" applyNumberFormat="1" applyFont="1" applyFill="1" applyBorder="1" applyAlignment="1" applyProtection="1">
      <alignment horizontal="center" vertical="center" wrapText="1"/>
    </xf>
    <xf numFmtId="14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NumberFormat="1" applyFont="1" applyFill="1" applyBorder="1" applyAlignment="1" applyProtection="1">
      <alignment horizontal="left"/>
    </xf>
    <xf numFmtId="0" fontId="12" fillId="0" borderId="2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left" vertical="top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0" xfId="0" applyNumberFormat="1" applyFont="1" applyFill="1" applyBorder="1" applyAlignment="1" applyProtection="1">
      <alignment horizontal="left"/>
    </xf>
    <xf numFmtId="0" fontId="1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T31"/>
  <sheetViews>
    <sheetView tabSelected="1" view="pageBreakPreview" topLeftCell="A19" zoomScale="90" zoomScaleSheetLayoutView="90" workbookViewId="0">
      <selection activeCell="A28" sqref="A28:L28"/>
    </sheetView>
  </sheetViews>
  <sheetFormatPr defaultColWidth="8.85546875" defaultRowHeight="12.75"/>
  <cols>
    <col min="1" max="1" width="4.140625" style="1" customWidth="1"/>
    <col min="2" max="3" width="8.85546875" style="1"/>
    <col min="4" max="4" width="6.28515625" style="1" customWidth="1"/>
    <col min="5" max="5" width="14.5703125" style="1" customWidth="1"/>
    <col min="6" max="6" width="15" style="1" customWidth="1"/>
    <col min="7" max="7" width="15.42578125" style="1" customWidth="1"/>
    <col min="8" max="8" width="14.7109375" style="1" customWidth="1"/>
    <col min="9" max="9" width="8.85546875" style="1" customWidth="1"/>
    <col min="10" max="10" width="15.42578125" style="1" customWidth="1"/>
    <col min="11" max="11" width="8.85546875" style="1" customWidth="1"/>
    <col min="12" max="12" width="14.42578125" style="1" customWidth="1"/>
    <col min="13" max="13" width="8.85546875" style="1" customWidth="1"/>
    <col min="14" max="14" width="16.42578125" style="1" customWidth="1"/>
    <col min="15" max="15" width="15.7109375" style="1" customWidth="1"/>
    <col min="16" max="16" width="15.42578125" style="1" customWidth="1"/>
    <col min="17" max="17" width="16.85546875" style="1" customWidth="1"/>
    <col min="18" max="19" width="17" style="1" customWidth="1"/>
    <col min="20" max="20" width="11.140625" style="1" bestFit="1" customWidth="1"/>
    <col min="21" max="16384" width="8.85546875" style="1"/>
  </cols>
  <sheetData>
    <row r="3" spans="1:19">
      <c r="Q3" s="62"/>
      <c r="R3" s="63"/>
      <c r="S3" s="63"/>
    </row>
    <row r="4" spans="1:19" ht="15.75">
      <c r="Q4" s="33" t="s">
        <v>19</v>
      </c>
      <c r="R4" s="34"/>
      <c r="S4" s="34"/>
    </row>
    <row r="5" spans="1:19" ht="15.75">
      <c r="Q5" s="33" t="s">
        <v>4</v>
      </c>
      <c r="R5" s="34"/>
      <c r="S5" s="34"/>
    </row>
    <row r="6" spans="1:19" ht="15.75">
      <c r="Q6" s="33" t="s">
        <v>15</v>
      </c>
      <c r="R6" s="34"/>
      <c r="S6" s="34"/>
    </row>
    <row r="7" spans="1:19" ht="15.75">
      <c r="Q7" s="22" t="s">
        <v>14</v>
      </c>
      <c r="R7" s="22"/>
      <c r="S7" s="23"/>
    </row>
    <row r="8" spans="1:19" ht="15.75">
      <c r="Q8" s="33" t="s">
        <v>28</v>
      </c>
      <c r="R8" s="34"/>
      <c r="S8" s="34"/>
    </row>
    <row r="9" spans="1:19" ht="15.75">
      <c r="Q9" s="28"/>
      <c r="R9" s="29"/>
      <c r="S9" s="29"/>
    </row>
    <row r="10" spans="1:19" ht="15.75">
      <c r="Q10" s="33" t="s">
        <v>19</v>
      </c>
      <c r="R10" s="34"/>
      <c r="S10" s="34"/>
    </row>
    <row r="11" spans="1:19" ht="15.75">
      <c r="Q11" s="33" t="s">
        <v>4</v>
      </c>
      <c r="R11" s="34"/>
      <c r="S11" s="34"/>
    </row>
    <row r="12" spans="1:19" ht="15.75">
      <c r="Q12" s="33" t="s">
        <v>15</v>
      </c>
      <c r="R12" s="34"/>
      <c r="S12" s="34"/>
    </row>
    <row r="13" spans="1:19" ht="15.75">
      <c r="Q13" s="22" t="s">
        <v>14</v>
      </c>
      <c r="R13" s="22"/>
      <c r="S13" s="29"/>
    </row>
    <row r="14" spans="1:19" ht="15.75">
      <c r="Q14" s="33" t="s">
        <v>27</v>
      </c>
      <c r="R14" s="34"/>
      <c r="S14" s="34"/>
    </row>
    <row r="15" spans="1:19" ht="20.25">
      <c r="A15" s="64" t="s">
        <v>23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</row>
    <row r="16" spans="1:19" ht="15.4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6"/>
      <c r="S16" s="16"/>
    </row>
    <row r="17" spans="1:20" ht="15.75">
      <c r="Q17" s="2"/>
      <c r="S17" s="24" t="s">
        <v>7</v>
      </c>
    </row>
    <row r="18" spans="1:20" ht="54.75" customHeight="1">
      <c r="A18" s="57" t="s">
        <v>2</v>
      </c>
      <c r="B18" s="48" t="s">
        <v>0</v>
      </c>
      <c r="C18" s="49"/>
      <c r="D18" s="50"/>
      <c r="E18" s="37" t="s">
        <v>5</v>
      </c>
      <c r="F18" s="38"/>
      <c r="G18" s="39"/>
      <c r="H18" s="37" t="s">
        <v>21</v>
      </c>
      <c r="I18" s="38"/>
      <c r="J18" s="38"/>
      <c r="K18" s="38"/>
      <c r="L18" s="38"/>
      <c r="M18" s="39"/>
      <c r="N18" s="37" t="s">
        <v>22</v>
      </c>
      <c r="O18" s="38"/>
      <c r="P18" s="39"/>
      <c r="Q18" s="37" t="s">
        <v>13</v>
      </c>
      <c r="R18" s="38"/>
      <c r="S18" s="39"/>
    </row>
    <row r="19" spans="1:20" ht="18" customHeight="1">
      <c r="A19" s="58"/>
      <c r="B19" s="51"/>
      <c r="C19" s="52"/>
      <c r="D19" s="53"/>
      <c r="E19" s="31">
        <v>45658</v>
      </c>
      <c r="F19" s="31">
        <v>46023</v>
      </c>
      <c r="G19" s="31">
        <v>46388</v>
      </c>
      <c r="H19" s="35" t="s">
        <v>8</v>
      </c>
      <c r="I19" s="36"/>
      <c r="J19" s="35" t="s">
        <v>20</v>
      </c>
      <c r="K19" s="36"/>
      <c r="L19" s="35" t="s">
        <v>24</v>
      </c>
      <c r="M19" s="36"/>
      <c r="N19" s="60" t="s">
        <v>8</v>
      </c>
      <c r="O19" s="60" t="s">
        <v>20</v>
      </c>
      <c r="P19" s="60" t="s">
        <v>24</v>
      </c>
      <c r="Q19" s="31">
        <v>46023</v>
      </c>
      <c r="R19" s="31">
        <v>46388</v>
      </c>
      <c r="S19" s="31">
        <v>46753</v>
      </c>
    </row>
    <row r="20" spans="1:20" ht="174.75" customHeight="1">
      <c r="A20" s="59"/>
      <c r="B20" s="54"/>
      <c r="C20" s="55"/>
      <c r="D20" s="56"/>
      <c r="E20" s="32"/>
      <c r="F20" s="32"/>
      <c r="G20" s="32"/>
      <c r="H20" s="17" t="s">
        <v>16</v>
      </c>
      <c r="I20" s="17" t="s">
        <v>18</v>
      </c>
      <c r="J20" s="17" t="s">
        <v>16</v>
      </c>
      <c r="K20" s="17" t="s">
        <v>18</v>
      </c>
      <c r="L20" s="17" t="s">
        <v>16</v>
      </c>
      <c r="M20" s="17" t="s">
        <v>18</v>
      </c>
      <c r="N20" s="61"/>
      <c r="O20" s="61"/>
      <c r="P20" s="61"/>
      <c r="Q20" s="32"/>
      <c r="R20" s="32"/>
      <c r="S20" s="32"/>
    </row>
    <row r="21" spans="1:20" ht="81" customHeight="1">
      <c r="A21" s="4">
        <v>1</v>
      </c>
      <c r="B21" s="45" t="s">
        <v>9</v>
      </c>
      <c r="C21" s="46"/>
      <c r="D21" s="47"/>
      <c r="E21" s="12">
        <v>0</v>
      </c>
      <c r="F21" s="12">
        <v>150000000</v>
      </c>
      <c r="G21" s="12">
        <v>226100000</v>
      </c>
      <c r="H21" s="21">
        <v>150000000</v>
      </c>
      <c r="I21" s="12" t="s">
        <v>17</v>
      </c>
      <c r="J21" s="12">
        <v>136100000</v>
      </c>
      <c r="K21" s="12" t="s">
        <v>25</v>
      </c>
      <c r="L21" s="21">
        <v>200000000</v>
      </c>
      <c r="M21" s="12" t="s">
        <v>26</v>
      </c>
      <c r="N21" s="12">
        <v>0</v>
      </c>
      <c r="O21" s="12">
        <v>60000000</v>
      </c>
      <c r="P21" s="12">
        <v>90000000</v>
      </c>
      <c r="Q21" s="14">
        <f>H21-N21+E21</f>
        <v>150000000</v>
      </c>
      <c r="R21" s="14">
        <f>Q21+J21-O21</f>
        <v>226100000</v>
      </c>
      <c r="S21" s="14">
        <f>R21+L21-P21</f>
        <v>336100000</v>
      </c>
    </row>
    <row r="22" spans="1:20" ht="75.75" customHeight="1">
      <c r="A22" s="4" t="s">
        <v>1</v>
      </c>
      <c r="B22" s="45" t="s">
        <v>10</v>
      </c>
      <c r="C22" s="46"/>
      <c r="D22" s="47"/>
      <c r="E22" s="12">
        <v>0</v>
      </c>
      <c r="F22" s="12">
        <v>0</v>
      </c>
      <c r="G22" s="12">
        <v>0</v>
      </c>
      <c r="H22" s="12">
        <v>0</v>
      </c>
      <c r="I22" s="12"/>
      <c r="J22" s="12">
        <v>0</v>
      </c>
      <c r="K22" s="12"/>
      <c r="L22" s="12">
        <v>0</v>
      </c>
      <c r="M22" s="12"/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3"/>
    </row>
    <row r="23" spans="1:20" ht="23.25" customHeight="1">
      <c r="A23" s="4"/>
      <c r="B23" s="5" t="s">
        <v>11</v>
      </c>
      <c r="C23" s="6"/>
      <c r="D23" s="7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4"/>
      <c r="S23" s="14"/>
      <c r="T23" s="3"/>
    </row>
    <row r="24" spans="1:20" ht="80.25" customHeight="1">
      <c r="A24" s="4" t="s">
        <v>6</v>
      </c>
      <c r="B24" s="45" t="s">
        <v>12</v>
      </c>
      <c r="C24" s="46"/>
      <c r="D24" s="47"/>
      <c r="E24" s="12">
        <v>0</v>
      </c>
      <c r="F24" s="12">
        <v>0</v>
      </c>
      <c r="G24" s="12">
        <v>0</v>
      </c>
      <c r="H24" s="12">
        <f>H22</f>
        <v>0</v>
      </c>
      <c r="I24" s="12"/>
      <c r="J24" s="12">
        <v>0</v>
      </c>
      <c r="K24" s="12"/>
      <c r="L24" s="12">
        <v>0</v>
      </c>
      <c r="M24" s="12"/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20" ht="31.5" customHeight="1">
      <c r="A25" s="8"/>
      <c r="B25" s="42" t="s">
        <v>3</v>
      </c>
      <c r="C25" s="43"/>
      <c r="D25" s="44"/>
      <c r="E25" s="13">
        <f>SUM(E21:E24)</f>
        <v>0</v>
      </c>
      <c r="F25" s="13">
        <f>SUM(F21:F24)</f>
        <v>150000000</v>
      </c>
      <c r="G25" s="13">
        <f>SUM(G21:G24)</f>
        <v>226100000</v>
      </c>
      <c r="H25" s="13">
        <f>H21+H22</f>
        <v>150000000</v>
      </c>
      <c r="I25" s="13"/>
      <c r="J25" s="18">
        <f>SUM(J21:J24)</f>
        <v>136100000</v>
      </c>
      <c r="K25" s="18"/>
      <c r="L25" s="18">
        <f>SUM(L21:L24)</f>
        <v>200000000</v>
      </c>
      <c r="M25" s="13"/>
      <c r="N25" s="13">
        <f>N21+N22</f>
        <v>0</v>
      </c>
      <c r="O25" s="13">
        <f>SUM(O21:O24)</f>
        <v>60000000</v>
      </c>
      <c r="P25" s="13">
        <f>SUM(P21:P24)</f>
        <v>90000000</v>
      </c>
      <c r="Q25" s="13">
        <f>SUM(Q21:Q24)</f>
        <v>150000000</v>
      </c>
      <c r="R25" s="13">
        <f>SUM(R21:R24)</f>
        <v>226100000</v>
      </c>
      <c r="S25" s="13">
        <f>SUM(S21:S24)</f>
        <v>336100000</v>
      </c>
    </row>
    <row r="26" spans="1:20" ht="14.25" customHeight="1">
      <c r="A26" s="9"/>
      <c r="B26" s="10"/>
      <c r="C26" s="10"/>
      <c r="D26" s="10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9"/>
      <c r="S26" s="9"/>
    </row>
    <row r="27" spans="1:20" ht="15.6" customHeight="1">
      <c r="A27" s="9"/>
      <c r="B27" s="10"/>
      <c r="C27" s="10"/>
      <c r="D27" s="10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9"/>
      <c r="S27" s="9"/>
    </row>
    <row r="28" spans="1:20" ht="18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19"/>
      <c r="N28" s="20"/>
      <c r="O28" s="20"/>
      <c r="P28" s="20"/>
      <c r="Q28" s="9"/>
      <c r="R28" s="40"/>
      <c r="S28" s="40"/>
    </row>
    <row r="29" spans="1:20" ht="15.75">
      <c r="A29" s="25"/>
      <c r="B29" s="25"/>
      <c r="C29" s="25"/>
      <c r="D29" s="25"/>
      <c r="E29" s="30" t="s">
        <v>29</v>
      </c>
      <c r="F29" s="30"/>
      <c r="G29" s="30"/>
      <c r="H29" s="30"/>
      <c r="I29" s="26"/>
      <c r="J29" s="26"/>
      <c r="K29" s="26"/>
      <c r="L29" s="27"/>
    </row>
    <row r="30" spans="1:20" ht="15.75">
      <c r="E30" s="30" t="s">
        <v>30</v>
      </c>
      <c r="F30" s="30"/>
      <c r="G30" s="30"/>
      <c r="H30" s="30"/>
      <c r="N30" s="30" t="s">
        <v>31</v>
      </c>
    </row>
    <row r="31" spans="1:20" ht="15.75">
      <c r="E31" s="30"/>
      <c r="F31" s="30"/>
      <c r="G31" s="30"/>
      <c r="H31" s="30"/>
    </row>
  </sheetData>
  <mergeCells count="34">
    <mergeCell ref="Q3:S3"/>
    <mergeCell ref="E18:G18"/>
    <mergeCell ref="A15:S15"/>
    <mergeCell ref="Q4:S4"/>
    <mergeCell ref="Q5:S5"/>
    <mergeCell ref="Q6:S6"/>
    <mergeCell ref="Q8:S8"/>
    <mergeCell ref="R28:S28"/>
    <mergeCell ref="A28:L28"/>
    <mergeCell ref="B25:D25"/>
    <mergeCell ref="B21:D21"/>
    <mergeCell ref="Q18:S18"/>
    <mergeCell ref="R19:R20"/>
    <mergeCell ref="S19:S20"/>
    <mergeCell ref="N18:P18"/>
    <mergeCell ref="B18:D20"/>
    <mergeCell ref="A18:A20"/>
    <mergeCell ref="N19:N20"/>
    <mergeCell ref="O19:O20"/>
    <mergeCell ref="P19:P20"/>
    <mergeCell ref="B24:D24"/>
    <mergeCell ref="B22:D22"/>
    <mergeCell ref="H19:I19"/>
    <mergeCell ref="E19:E20"/>
    <mergeCell ref="Q10:S10"/>
    <mergeCell ref="Q11:S11"/>
    <mergeCell ref="L19:M19"/>
    <mergeCell ref="H18:M18"/>
    <mergeCell ref="F19:F20"/>
    <mergeCell ref="G19:G20"/>
    <mergeCell ref="Q19:Q20"/>
    <mergeCell ref="J19:K19"/>
    <mergeCell ref="Q12:S12"/>
    <mergeCell ref="Q14:S14"/>
  </mergeCells>
  <phoneticPr fontId="1" type="noConversion"/>
  <pageMargins left="0.39370078740157483" right="0" top="0.19685039370078741" bottom="0.19685039370078741" header="0.51181102362204722" footer="0.51181102362204722"/>
  <pageSetup paperSize="9" scale="59" orientation="landscape" r:id="rId1"/>
  <headerFooter alignWithMargins="0"/>
  <ignoredErrors>
    <ignoredError sqref="E25:G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RealM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sobranie</cp:lastModifiedBy>
  <cp:lastPrinted>2025-02-27T15:05:29Z</cp:lastPrinted>
  <dcterms:created xsi:type="dcterms:W3CDTF">2002-12-03T08:31:51Z</dcterms:created>
  <dcterms:modified xsi:type="dcterms:W3CDTF">2025-02-27T15:05:57Z</dcterms:modified>
</cp:coreProperties>
</file>