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 firstSheet="1" activeTab="1"/>
  </bookViews>
  <sheets>
    <sheet name="срав_2020 г. с 2021г." sheetId="1" state="hidden" r:id="rId1"/>
    <sheet name="Для сайта" sheetId="2" r:id="rId2"/>
  </sheets>
  <definedNames>
    <definedName name="ray">#REF!</definedName>
    <definedName name="_xlnm.Print_Area" localSheetId="0">'срав_2020 г. с 2021г.'!$A$1:$Y$203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08" i="1"/>
  <c r="D208"/>
  <c r="C208"/>
  <c r="B208"/>
  <c r="E207"/>
  <c r="E206"/>
  <c r="E205"/>
  <c r="E204"/>
  <c r="E203"/>
  <c r="E202"/>
  <c r="E201"/>
  <c r="E200"/>
  <c r="E199"/>
  <c r="E198"/>
  <c r="E196"/>
  <c r="E195"/>
  <c r="E194"/>
  <c r="E193"/>
  <c r="E192"/>
  <c r="E191"/>
  <c r="E190"/>
  <c r="E188"/>
  <c r="E187"/>
  <c r="E185"/>
  <c r="E184"/>
  <c r="E183"/>
  <c r="E182"/>
  <c r="E178"/>
  <c r="D178"/>
  <c r="E168" s="1"/>
  <c r="C178"/>
  <c r="B178"/>
  <c r="E177"/>
  <c r="E176"/>
  <c r="E175"/>
  <c r="E174"/>
  <c r="E173"/>
  <c r="E171"/>
  <c r="E170"/>
  <c r="E169"/>
  <c r="E167"/>
  <c r="E166"/>
  <c r="E165"/>
  <c r="E164"/>
  <c r="E163"/>
  <c r="E162"/>
  <c r="E161"/>
  <c r="E160"/>
  <c r="E158"/>
  <c r="E157"/>
  <c r="E156"/>
  <c r="E154"/>
  <c r="E153"/>
  <c r="E152"/>
  <c r="C148"/>
  <c r="B148"/>
  <c r="E147"/>
  <c r="D147"/>
  <c r="E146"/>
  <c r="D146"/>
  <c r="E148" s="1"/>
  <c r="E145"/>
  <c r="D145"/>
  <c r="E144"/>
  <c r="D144"/>
  <c r="E143"/>
  <c r="D143"/>
  <c r="E142"/>
  <c r="D142"/>
  <c r="D141"/>
  <c r="E140"/>
  <c r="D140"/>
  <c r="D139"/>
  <c r="E141" s="1"/>
  <c r="D138"/>
  <c r="D137"/>
  <c r="D136"/>
  <c r="E135"/>
  <c r="D135"/>
  <c r="D134"/>
  <c r="E133"/>
  <c r="D133"/>
  <c r="D132"/>
  <c r="D131"/>
  <c r="E132" s="1"/>
  <c r="D130"/>
  <c r="D129"/>
  <c r="E130" s="1"/>
  <c r="D128"/>
  <c r="E129" s="1"/>
  <c r="D127"/>
  <c r="E128" s="1"/>
  <c r="E126"/>
  <c r="D126"/>
  <c r="D125"/>
  <c r="D124"/>
  <c r="E125" s="1"/>
  <c r="D123"/>
  <c r="E122"/>
  <c r="D122"/>
  <c r="D148" s="1"/>
  <c r="E134" s="1"/>
  <c r="C118"/>
  <c r="B118"/>
  <c r="D117"/>
  <c r="D116"/>
  <c r="E118" s="1"/>
  <c r="D115"/>
  <c r="E117" s="1"/>
  <c r="D114"/>
  <c r="E116" s="1"/>
  <c r="D113"/>
  <c r="E115" s="1"/>
  <c r="D112"/>
  <c r="E114" s="1"/>
  <c r="E111"/>
  <c r="D111"/>
  <c r="E113" s="1"/>
  <c r="E110"/>
  <c r="D110"/>
  <c r="E109"/>
  <c r="D109"/>
  <c r="E108"/>
  <c r="D108"/>
  <c r="E107"/>
  <c r="D107"/>
  <c r="D106"/>
  <c r="D105"/>
  <c r="D104"/>
  <c r="D103"/>
  <c r="E105" s="1"/>
  <c r="D102"/>
  <c r="E104" s="1"/>
  <c r="D101"/>
  <c r="E102" s="1"/>
  <c r="D100"/>
  <c r="E101" s="1"/>
  <c r="D99"/>
  <c r="E100" s="1"/>
  <c r="D98"/>
  <c r="E97"/>
  <c r="D97"/>
  <c r="E96"/>
  <c r="D96"/>
  <c r="E95"/>
  <c r="D95"/>
  <c r="E94"/>
  <c r="D94"/>
  <c r="E93"/>
  <c r="D93"/>
  <c r="E92"/>
  <c r="D92"/>
  <c r="D118" s="1"/>
  <c r="E106" s="1"/>
  <c r="C88"/>
  <c r="B88"/>
  <c r="J87"/>
  <c r="D87"/>
  <c r="J86"/>
  <c r="D86"/>
  <c r="J85"/>
  <c r="D85"/>
  <c r="J84"/>
  <c r="D84"/>
  <c r="J83"/>
  <c r="D83"/>
  <c r="J82"/>
  <c r="D82"/>
  <c r="J81"/>
  <c r="D81"/>
  <c r="J80"/>
  <c r="D80"/>
  <c r="J79"/>
  <c r="D79"/>
  <c r="J78"/>
  <c r="D78"/>
  <c r="J77"/>
  <c r="D77"/>
  <c r="J76"/>
  <c r="D76"/>
  <c r="J75"/>
  <c r="D75"/>
  <c r="J74"/>
  <c r="D74"/>
  <c r="J73"/>
  <c r="D73"/>
  <c r="J72"/>
  <c r="D72"/>
  <c r="J71"/>
  <c r="D71"/>
  <c r="J70"/>
  <c r="D70"/>
  <c r="J69"/>
  <c r="D69"/>
  <c r="J68"/>
  <c r="D68"/>
  <c r="J67"/>
  <c r="D67"/>
  <c r="J66"/>
  <c r="D66"/>
  <c r="J65"/>
  <c r="D65"/>
  <c r="J64"/>
  <c r="D64"/>
  <c r="J63"/>
  <c r="D63"/>
  <c r="J62"/>
  <c r="D62"/>
  <c r="D88" s="1"/>
  <c r="C58"/>
  <c r="B58"/>
  <c r="J57"/>
  <c r="D57"/>
  <c r="J56"/>
  <c r="D56"/>
  <c r="J55"/>
  <c r="D55"/>
  <c r="J54"/>
  <c r="D54"/>
  <c r="J53"/>
  <c r="D53"/>
  <c r="J52"/>
  <c r="D52"/>
  <c r="J51"/>
  <c r="D51"/>
  <c r="J50"/>
  <c r="D50"/>
  <c r="J49"/>
  <c r="D49"/>
  <c r="J48"/>
  <c r="D48"/>
  <c r="J47"/>
  <c r="D47"/>
  <c r="J46"/>
  <c r="D46"/>
  <c r="J45"/>
  <c r="D45"/>
  <c r="J44"/>
  <c r="D44"/>
  <c r="J43"/>
  <c r="D43"/>
  <c r="J42"/>
  <c r="D42"/>
  <c r="J41"/>
  <c r="D41"/>
  <c r="J40"/>
  <c r="D40"/>
  <c r="J39"/>
  <c r="D39"/>
  <c r="J38"/>
  <c r="D38"/>
  <c r="J37"/>
  <c r="D37"/>
  <c r="J36"/>
  <c r="D36"/>
  <c r="J35"/>
  <c r="D35"/>
  <c r="J34"/>
  <c r="D34"/>
  <c r="J33"/>
  <c r="D33"/>
  <c r="D32"/>
  <c r="D58" s="1"/>
  <c r="D29"/>
  <c r="C29"/>
  <c r="B29"/>
  <c r="E99" l="1"/>
  <c r="E123"/>
</calcChain>
</file>

<file path=xl/sharedStrings.xml><?xml version="1.0" encoding="utf-8"?>
<sst xmlns="http://schemas.openxmlformats.org/spreadsheetml/2006/main" count="357" uniqueCount="81">
  <si>
    <t>Удовлетворенность населения  деятельностью органов местного самоуправления городского округа (муниципального района)</t>
  </si>
  <si>
    <t>2020 год</t>
  </si>
  <si>
    <t>2021 год</t>
  </si>
  <si>
    <t xml:space="preserve"> +/- к  2020 году (%)</t>
  </si>
  <si>
    <t>Одоевский район</t>
  </si>
  <si>
    <t>Плавский район</t>
  </si>
  <si>
    <t>Суворовский район</t>
  </si>
  <si>
    <t>Тепло-Огаревский район</t>
  </si>
  <si>
    <t>Узловский район</t>
  </si>
  <si>
    <t>Чернский район</t>
  </si>
  <si>
    <t>Щекинский район</t>
  </si>
  <si>
    <t>Ясногорский район</t>
  </si>
  <si>
    <t>город Алексин</t>
  </si>
  <si>
    <t>город Донской</t>
  </si>
  <si>
    <t>город Ефремов</t>
  </si>
  <si>
    <t>город Новомосковск</t>
  </si>
  <si>
    <t>город Тула</t>
  </si>
  <si>
    <t>рабочий поселок Новогуровский</t>
  </si>
  <si>
    <t>Славный</t>
  </si>
  <si>
    <t>Киреевский район</t>
  </si>
  <si>
    <t>Каменский район</t>
  </si>
  <si>
    <t>Кимовский район</t>
  </si>
  <si>
    <t>Воловский район</t>
  </si>
  <si>
    <t>Веневский район</t>
  </si>
  <si>
    <t>Богородицкий район</t>
  </si>
  <si>
    <t>Арсеньевский район</t>
  </si>
  <si>
    <t>Заокский район</t>
  </si>
  <si>
    <t>Куркинский район</t>
  </si>
  <si>
    <t>Белевский район</t>
  </si>
  <si>
    <t>Дубенский район</t>
  </si>
  <si>
    <t>В среднем</t>
  </si>
  <si>
    <t>Отсортировано по алфавиту</t>
  </si>
  <si>
    <t>Отсортировано по "разнице"</t>
  </si>
  <si>
    <t>Если говорить в целом, Вы довольны или недовольны положением дел в Вашем районе, городском округе?</t>
  </si>
  <si>
    <t>Удовлетворены ли Вы жилищно-коммунальными услугами?</t>
  </si>
  <si>
    <t>Удовлетворены ли Вы работой общественного транспорта в Вашем районе, городском округе?</t>
  </si>
  <si>
    <t>Изменения в худшую сторону</t>
  </si>
  <si>
    <t xml:space="preserve">Славный </t>
  </si>
  <si>
    <t>Удовлетворены ли Вы качеством автомобильных дорог в Вашем районе, городском округе?</t>
  </si>
  <si>
    <t>Как Вы считаете, глава администрации Вашего района, городского округа работает на своем посту хорошо или плохо?</t>
  </si>
  <si>
    <t xml:space="preserve"> Как Вы считаете, руководитель депутатского корпуса Вашего района, городского округа работает на своем посту хорошо или плохо?</t>
  </si>
  <si>
    <t>Кол-во прошедших опрос</t>
  </si>
  <si>
    <t>Показатель удовлетворенности</t>
  </si>
  <si>
    <t>Общее положение дел</t>
  </si>
  <si>
    <t>Работа главы АМО</t>
  </si>
  <si>
    <t>Работа главы МО</t>
  </si>
  <si>
    <t>Работа общественного транспорта</t>
  </si>
  <si>
    <t>Качество дорог</t>
  </si>
  <si>
    <t>ЖКХ</t>
  </si>
  <si>
    <t>План (чел.)</t>
  </si>
  <si>
    <t>Прошло опрос (чел.)</t>
  </si>
  <si>
    <t>% удовлетвор.</t>
  </si>
  <si>
    <t>+/- к пред. периоду (%)</t>
  </si>
  <si>
    <t>Городские округа</t>
  </si>
  <si>
    <t>Алексин</t>
  </si>
  <si>
    <t>Донской</t>
  </si>
  <si>
    <t>Ефремов</t>
  </si>
  <si>
    <t>Новомосковск</t>
  </si>
  <si>
    <t>Тула</t>
  </si>
  <si>
    <t>1 группа Муниципальные районы</t>
  </si>
  <si>
    <t>Богородицкий</t>
  </si>
  <si>
    <t>Веневский</t>
  </si>
  <si>
    <t>Кимовский</t>
  </si>
  <si>
    <t>Киреевский</t>
  </si>
  <si>
    <t>Узловский</t>
  </si>
  <si>
    <t>Щекинский</t>
  </si>
  <si>
    <t>2 группа Муниципальные районы/городские округа</t>
  </si>
  <si>
    <t>Арсеньевский</t>
  </si>
  <si>
    <t>Белевский</t>
  </si>
  <si>
    <t>Воловский</t>
  </si>
  <si>
    <t>Дубенский</t>
  </si>
  <si>
    <t>Заокский</t>
  </si>
  <si>
    <t>Каменский</t>
  </si>
  <si>
    <t>Куркинский</t>
  </si>
  <si>
    <t>Новогуровский</t>
  </si>
  <si>
    <t>Одоевский</t>
  </si>
  <si>
    <t>Плавский</t>
  </si>
  <si>
    <t>Суворовский</t>
  </si>
  <si>
    <t>Тепло-Огаревский</t>
  </si>
  <si>
    <t>Чернский</t>
  </si>
  <si>
    <t>Ясногорский</t>
  </si>
</sst>
</file>

<file path=xl/styles.xml><?xml version="1.0" encoding="utf-8"?>
<styleSheet xmlns="http://schemas.openxmlformats.org/spreadsheetml/2006/main">
  <fonts count="20">
    <font>
      <sz val="11"/>
      <color rgb="FF000000"/>
      <name val="Calibri"/>
      <charset val="1"/>
    </font>
    <font>
      <b/>
      <sz val="11"/>
      <color rgb="FF000000"/>
      <name val="Calibri"/>
      <charset val="1"/>
    </font>
    <font>
      <b/>
      <sz val="10"/>
      <color rgb="FF000000"/>
      <name val="Arial"/>
      <charset val="1"/>
    </font>
    <font>
      <sz val="11"/>
      <color rgb="FF000000"/>
      <name val="PT Astra Serif"/>
      <charset val="1"/>
    </font>
    <font>
      <b/>
      <sz val="11"/>
      <name val="PT Astra Serif"/>
      <charset val="1"/>
    </font>
    <font>
      <b/>
      <sz val="11"/>
      <color rgb="FF000000"/>
      <name val="PT Astra Serif"/>
      <charset val="1"/>
    </font>
    <font>
      <sz val="11"/>
      <color rgb="FFFFFFFF"/>
      <name val="PT Astra Serif"/>
      <charset val="1"/>
    </font>
    <font>
      <b/>
      <sz val="11"/>
      <color rgb="FFC00000"/>
      <name val="PT Astra Serif"/>
      <charset val="1"/>
    </font>
    <font>
      <sz val="11"/>
      <color rgb="FFFFFFFF"/>
      <name val="Calibri"/>
      <charset val="1"/>
    </font>
    <font>
      <sz val="12"/>
      <color rgb="FF000000"/>
      <name val="Times New Roman"/>
      <charset val="1"/>
    </font>
    <font>
      <b/>
      <sz val="12"/>
      <color rgb="FF000000"/>
      <name val="Times New Roman"/>
      <charset val="1"/>
    </font>
    <font>
      <sz val="12"/>
      <color rgb="FF000000"/>
      <name val="Calibri"/>
      <charset val="1"/>
    </font>
    <font>
      <b/>
      <sz val="14"/>
      <color rgb="FF000000"/>
      <name val="Times New Roman"/>
      <charset val="1"/>
    </font>
    <font>
      <b/>
      <sz val="11"/>
      <name val="Times New Roman"/>
      <charset val="1"/>
    </font>
    <font>
      <b/>
      <sz val="10.5"/>
      <color rgb="FF000000"/>
      <name val="PT Astra Serif"/>
      <charset val="1"/>
    </font>
    <font>
      <sz val="11"/>
      <color rgb="FF000000"/>
      <name val="PT Astra Serif"/>
      <family val="1"/>
      <charset val="1"/>
    </font>
    <font>
      <sz val="10"/>
      <color rgb="FF000000"/>
      <name val="PT Astra Serif"/>
      <charset val="1"/>
    </font>
    <font>
      <b/>
      <sz val="10"/>
      <color rgb="FF000000"/>
      <name val="PT Astra Serif"/>
      <charset val="1"/>
    </font>
    <font>
      <b/>
      <sz val="11"/>
      <color rgb="FF000000"/>
      <name val="Times New Roman"/>
      <charset val="1"/>
    </font>
    <font>
      <sz val="11"/>
      <color rgb="FF000000"/>
      <name val="Calibri"/>
      <charset val="1"/>
    </font>
  </fonts>
  <fills count="10">
    <fill>
      <patternFill patternType="none"/>
    </fill>
    <fill>
      <patternFill patternType="gray125"/>
    </fill>
    <fill>
      <patternFill patternType="solid">
        <fgColor rgb="FF92D050"/>
        <bgColor rgb="FFAFD095"/>
      </patternFill>
    </fill>
    <fill>
      <patternFill patternType="solid">
        <fgColor rgb="FFFFFFFF"/>
        <bgColor rgb="FFF9F9F9"/>
      </patternFill>
    </fill>
    <fill>
      <patternFill patternType="solid">
        <fgColor rgb="FFFCD5B5"/>
        <bgColor rgb="FFD9D9D9"/>
      </patternFill>
    </fill>
    <fill>
      <patternFill patternType="solid">
        <fgColor rgb="FFBFBFBF"/>
        <bgColor rgb="FFAFD095"/>
      </patternFill>
    </fill>
    <fill>
      <patternFill patternType="solid">
        <fgColor rgb="FFDEEBF7"/>
        <bgColor rgb="FFDCE6F2"/>
      </patternFill>
    </fill>
    <fill>
      <patternFill patternType="solid">
        <fgColor rgb="FFD9D9D9"/>
        <bgColor rgb="FFD4E3F4"/>
      </patternFill>
    </fill>
    <fill>
      <patternFill patternType="solid">
        <fgColor rgb="FFAFD095"/>
        <bgColor rgb="FFBFBFBF"/>
      </patternFill>
    </fill>
    <fill>
      <patternFill patternType="solid">
        <fgColor rgb="FFFFFFA6"/>
        <bgColor rgb="FFF9F9F9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9" fillId="0" borderId="0"/>
  </cellStyleXfs>
  <cellXfs count="96">
    <xf numFmtId="0" fontId="0" fillId="0" borderId="0" xfId="0"/>
    <xf numFmtId="0" fontId="12" fillId="6" borderId="1" xfId="0" applyFont="1" applyFill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1" fillId="2" borderId="1" xfId="0" applyFont="1" applyFill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4" fontId="0" fillId="0" borderId="0" xfId="0" applyNumberFormat="1" applyFont="1" applyAlignment="1">
      <alignment wrapText="1"/>
    </xf>
    <xf numFmtId="0" fontId="0" fillId="0" borderId="1" xfId="0" applyFont="1" applyBorder="1"/>
    <xf numFmtId="2" fontId="0" fillId="0" borderId="1" xfId="0" applyNumberFormat="1" applyBorder="1" applyAlignment="1">
      <alignment horizontal="center" wrapText="1"/>
    </xf>
    <xf numFmtId="4" fontId="3" fillId="3" borderId="1" xfId="0" applyNumberFormat="1" applyFont="1" applyFill="1" applyBorder="1" applyAlignment="1">
      <alignment horizontal="center"/>
    </xf>
    <xf numFmtId="2" fontId="0" fillId="0" borderId="0" xfId="0" applyNumberFormat="1"/>
    <xf numFmtId="4" fontId="0" fillId="0" borderId="0" xfId="0" applyNumberFormat="1"/>
    <xf numFmtId="0" fontId="0" fillId="3" borderId="1" xfId="0" applyFont="1" applyFill="1" applyBorder="1"/>
    <xf numFmtId="0" fontId="0" fillId="3" borderId="2" xfId="0" applyFont="1" applyFill="1" applyBorder="1"/>
    <xf numFmtId="2" fontId="0" fillId="0" borderId="2" xfId="0" applyNumberFormat="1" applyBorder="1" applyAlignment="1">
      <alignment horizontal="center" wrapText="1"/>
    </xf>
    <xf numFmtId="4" fontId="2" fillId="0" borderId="0" xfId="0" applyNumberFormat="1" applyFont="1" applyAlignment="1">
      <alignment horizontal="center" wrapText="1"/>
    </xf>
    <xf numFmtId="0" fontId="1" fillId="4" borderId="1" xfId="0" applyFont="1" applyFill="1" applyBorder="1"/>
    <xf numFmtId="4" fontId="1" fillId="4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3" fillId="5" borderId="3" xfId="0" applyFont="1" applyFill="1" applyBorder="1"/>
    <xf numFmtId="0" fontId="3" fillId="5" borderId="4" xfId="0" applyFont="1" applyFill="1" applyBorder="1"/>
    <xf numFmtId="0" fontId="3" fillId="5" borderId="5" xfId="0" applyFont="1" applyFill="1" applyBorder="1"/>
    <xf numFmtId="0" fontId="3" fillId="0" borderId="0" xfId="0" applyFont="1"/>
    <xf numFmtId="0" fontId="4" fillId="2" borderId="6" xfId="0" applyFont="1" applyFill="1" applyBorder="1" applyAlignment="1">
      <alignment wrapText="1"/>
    </xf>
    <xf numFmtId="0" fontId="3" fillId="5" borderId="0" xfId="0" applyFont="1" applyFill="1"/>
    <xf numFmtId="0" fontId="5" fillId="2" borderId="1" xfId="0" applyFont="1" applyFill="1" applyBorder="1" applyAlignment="1">
      <alignment wrapText="1"/>
    </xf>
    <xf numFmtId="0" fontId="3" fillId="3" borderId="6" xfId="0" applyFont="1" applyFill="1" applyBorder="1"/>
    <xf numFmtId="2" fontId="3" fillId="0" borderId="1" xfId="0" applyNumberFormat="1" applyFont="1" applyBorder="1" applyAlignment="1">
      <alignment horizontal="center" wrapText="1"/>
    </xf>
    <xf numFmtId="2" fontId="3" fillId="3" borderId="1" xfId="0" applyNumberFormat="1" applyFont="1" applyFill="1" applyBorder="1" applyAlignment="1">
      <alignment horizontal="center" wrapText="1"/>
    </xf>
    <xf numFmtId="2" fontId="6" fillId="0" borderId="0" xfId="0" applyNumberFormat="1" applyFont="1"/>
    <xf numFmtId="4" fontId="0" fillId="0" borderId="0" xfId="0" applyNumberFormat="1" applyAlignment="1">
      <alignment horizontal="center" vertical="center" wrapText="1"/>
    </xf>
    <xf numFmtId="0" fontId="3" fillId="3" borderId="2" xfId="0" applyFont="1" applyFill="1" applyBorder="1"/>
    <xf numFmtId="2" fontId="3" fillId="0" borderId="2" xfId="0" applyNumberFormat="1" applyFont="1" applyBorder="1" applyAlignment="1">
      <alignment horizontal="center" wrapText="1"/>
    </xf>
    <xf numFmtId="4" fontId="3" fillId="3" borderId="2" xfId="0" applyNumberFormat="1" applyFont="1" applyFill="1" applyBorder="1" applyAlignment="1">
      <alignment horizontal="center"/>
    </xf>
    <xf numFmtId="0" fontId="3" fillId="5" borderId="7" xfId="0" applyFont="1" applyFill="1" applyBorder="1"/>
    <xf numFmtId="0" fontId="5" fillId="4" borderId="1" xfId="0" applyFont="1" applyFill="1" applyBorder="1"/>
    <xf numFmtId="4" fontId="5" fillId="4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5" fillId="2" borderId="6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0" borderId="6" xfId="0" applyFont="1" applyBorder="1"/>
    <xf numFmtId="4" fontId="3" fillId="0" borderId="1" xfId="0" applyNumberFormat="1" applyFont="1" applyBorder="1" applyAlignment="1">
      <alignment horizontal="center"/>
    </xf>
    <xf numFmtId="0" fontId="3" fillId="0" borderId="8" xfId="0" applyFont="1" applyBorder="1"/>
    <xf numFmtId="2" fontId="5" fillId="4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3" fillId="3" borderId="1" xfId="0" applyFont="1" applyFill="1" applyBorder="1"/>
    <xf numFmtId="2" fontId="8" fillId="0" borderId="0" xfId="0" applyNumberFormat="1" applyFont="1"/>
    <xf numFmtId="2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3" borderId="2" xfId="0" applyNumberFormat="1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3" borderId="8" xfId="0" applyFont="1" applyFill="1" applyBorder="1"/>
    <xf numFmtId="0" fontId="5" fillId="4" borderId="6" xfId="0" applyFont="1" applyFill="1" applyBorder="1"/>
    <xf numFmtId="0" fontId="0" fillId="3" borderId="9" xfId="0" applyFont="1" applyFill="1" applyBorder="1"/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3" borderId="10" xfId="0" applyFont="1" applyFill="1" applyBorder="1"/>
    <xf numFmtId="0" fontId="3" fillId="0" borderId="2" xfId="0" applyFon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/>
    </xf>
    <xf numFmtId="0" fontId="5" fillId="4" borderId="9" xfId="0" applyFont="1" applyFill="1" applyBorder="1"/>
    <xf numFmtId="2" fontId="4" fillId="4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0" fillId="3" borderId="6" xfId="0" applyFont="1" applyFill="1" applyBorder="1"/>
    <xf numFmtId="2" fontId="3" fillId="0" borderId="2" xfId="0" applyNumberFormat="1" applyFont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/>
    <xf numFmtId="0" fontId="11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0" fillId="0" borderId="1" xfId="0" applyFont="1" applyBorder="1"/>
    <xf numFmtId="0" fontId="13" fillId="7" borderId="1" xfId="0" applyFont="1" applyFill="1" applyBorder="1" applyAlignment="1">
      <alignment horizontal="center" vertical="center"/>
    </xf>
    <xf numFmtId="3" fontId="14" fillId="8" borderId="12" xfId="0" applyNumberFormat="1" applyFont="1" applyFill="1" applyBorder="1" applyAlignment="1">
      <alignment horizontal="center" vertical="top" wrapText="1"/>
    </xf>
    <xf numFmtId="4" fontId="15" fillId="0" borderId="12" xfId="0" applyNumberFormat="1" applyFont="1" applyBorder="1" applyAlignment="1">
      <alignment horizontal="center" vertical="center"/>
    </xf>
    <xf numFmtId="4" fontId="16" fillId="9" borderId="12" xfId="0" applyNumberFormat="1" applyFont="1" applyFill="1" applyBorder="1" applyAlignment="1">
      <alignment horizontal="center" vertical="center"/>
    </xf>
    <xf numFmtId="2" fontId="17" fillId="0" borderId="12" xfId="0" applyNumberFormat="1" applyFont="1" applyBorder="1" applyAlignment="1">
      <alignment horizontal="center" vertical="center" wrapText="1"/>
    </xf>
    <xf numFmtId="4" fontId="16" fillId="4" borderId="12" xfId="0" applyNumberFormat="1" applyFont="1" applyFill="1" applyBorder="1" applyAlignment="1">
      <alignment horizontal="center" vertical="center"/>
    </xf>
    <xf numFmtId="4" fontId="16" fillId="8" borderId="12" xfId="0" applyNumberFormat="1" applyFont="1" applyFill="1" applyBorder="1" applyAlignment="1">
      <alignment horizontal="center" vertical="center"/>
    </xf>
    <xf numFmtId="2" fontId="16" fillId="0" borderId="12" xfId="0" applyNumberFormat="1" applyFont="1" applyBorder="1" applyAlignment="1">
      <alignment horizontal="center" vertical="center" wrapText="1"/>
    </xf>
    <xf numFmtId="4" fontId="17" fillId="4" borderId="12" xfId="0" applyNumberFormat="1" applyFont="1" applyFill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7">
    <dxf>
      <font>
        <sz val="11"/>
        <color rgb="FFD9D9D9"/>
        <name val="Calibri"/>
      </font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B050"/>
      <rgbColor rgb="FFBFBFBF"/>
      <rgbColor rgb="FF878787"/>
      <rgbColor rgb="FF9999FF"/>
      <rgbColor rgb="FFCB3D39"/>
      <rgbColor rgb="FFF9F9F9"/>
      <rgbColor rgb="FFDEEBF7"/>
      <rgbColor rgb="FF660066"/>
      <rgbColor rgb="FFFF6161"/>
      <rgbColor rgb="FF2E5F99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CE6F2"/>
      <rgbColor rgb="FFD4E3F4"/>
      <rgbColor rgb="FFFFFFA6"/>
      <rgbColor rgb="FF99CCFF"/>
      <rgbColor rgb="FFFF99CC"/>
      <rgbColor rgb="FFB3A2C7"/>
      <rgbColor rgb="FFFCD5B5"/>
      <rgbColor rgb="FF3C7AC7"/>
      <rgbColor rgb="FF33CCCC"/>
      <rgbColor rgb="FF92D050"/>
      <rgbColor rgb="FFFFCC00"/>
      <rgbColor rgb="FFFF9900"/>
      <rgbColor rgb="FFFF6600"/>
      <rgbColor rgb="FF666699"/>
      <rgbColor rgb="FFAFD095"/>
      <rgbColor rgb="FF003366"/>
      <rgbColor rgb="FF31859C"/>
      <rgbColor rgb="FF003300"/>
      <rgbColor rgb="FF333300"/>
      <rgbColor rgb="FF9C2F2C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view3D>
      <c:rAngAx val="1"/>
    </c:view3D>
    <c:floor>
      <c:spPr>
        <a:noFill/>
        <a:ln w="9360">
          <a:noFill/>
        </a:ln>
      </c:spPr>
    </c:floor>
    <c:sideWall>
      <c:spPr>
        <a:noFill/>
        <a:ln w="9360">
          <a:noFill/>
        </a:ln>
      </c:spPr>
    </c:sideWall>
    <c:backWall>
      <c:spPr>
        <a:noFill/>
        <a:ln w="9360">
          <a:noFill/>
        </a:ln>
      </c:spPr>
    </c:backWall>
    <c:plotArea>
      <c:layout>
        <c:manualLayout>
          <c:layoutTarget val="inner"/>
          <c:xMode val="edge"/>
          <c:yMode val="edge"/>
          <c:x val="7.0404121967162711E-2"/>
          <c:y val="1.4595660749506903E-2"/>
          <c:w val="0.91744530318760298"/>
          <c:h val="0.69631821170282693"/>
        </c:manualLayout>
      </c:layout>
      <c:bar3DChart>
        <c:barDir val="col"/>
        <c:grouping val="clustered"/>
        <c:ser>
          <c:idx val="0"/>
          <c:order val="0"/>
          <c:tx>
            <c:strRef>
              <c:f>'срав_2020 г. с 2021г.'!$B$2</c:f>
              <c:strCache>
                <c:ptCount val="1"/>
                <c:pt idx="0">
                  <c:v>2020 год</c:v>
                </c:pt>
              </c:strCache>
            </c:strRef>
          </c:tx>
          <c:spPr>
            <a:gradFill>
              <a:gsLst>
                <a:gs pos="0">
                  <a:srgbClr val="2E5F99"/>
                </a:gs>
                <a:gs pos="100000">
                  <a:srgbClr val="3C7AC7"/>
                </a:gs>
              </a:gsLst>
              <a:lin ang="16200000"/>
            </a:gradFill>
            <a:ln w="0">
              <a:noFill/>
            </a:ln>
          </c:spPr>
          <c:dLbls>
            <c:txPr>
              <a:bodyPr rot="-5400000" wrap="square"/>
              <a:lstStyle/>
              <a:p>
                <a:pPr>
                  <a:defRPr lang="en-US" sz="900" b="0" strike="noStrike" spc="-1">
                    <a:solidFill>
                      <a:srgbClr val="1F497D"/>
                    </a:solidFill>
                    <a:latin typeface="Calibri"/>
                    <a:ea typeface="Arial"/>
                  </a:defRPr>
                </a:pPr>
                <a:endParaRPr lang="ru-RU"/>
              </a:p>
            </c:txPr>
            <c:showVal val="1"/>
            <c:separator>; </c:separator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'срав_2020 г. с 2021г.'!$A$3:$A$26</c:f>
              <c:strCache>
                <c:ptCount val="24"/>
                <c:pt idx="0">
                  <c:v>Киреевский район</c:v>
                </c:pt>
                <c:pt idx="1">
                  <c:v>Плавский район</c:v>
                </c:pt>
                <c:pt idx="2">
                  <c:v>Щекинский район</c:v>
                </c:pt>
                <c:pt idx="3">
                  <c:v>Каменский район</c:v>
                </c:pt>
                <c:pt idx="4">
                  <c:v>город Алексин</c:v>
                </c:pt>
                <c:pt idx="5">
                  <c:v>Тепло-Огаревский район</c:v>
                </c:pt>
                <c:pt idx="6">
                  <c:v>Кимовский район</c:v>
                </c:pt>
                <c:pt idx="7">
                  <c:v>Воловский район</c:v>
                </c:pt>
                <c:pt idx="8">
                  <c:v>город Тула</c:v>
                </c:pt>
                <c:pt idx="9">
                  <c:v>Веневский район</c:v>
                </c:pt>
                <c:pt idx="10">
                  <c:v>Ясногорский район</c:v>
                </c:pt>
                <c:pt idx="11">
                  <c:v>Узловский район</c:v>
                </c:pt>
                <c:pt idx="12">
                  <c:v>Богородицкий район</c:v>
                </c:pt>
                <c:pt idx="13">
                  <c:v>город Донской</c:v>
                </c:pt>
                <c:pt idx="14">
                  <c:v>Чернский район</c:v>
                </c:pt>
                <c:pt idx="15">
                  <c:v>город Новомосковск</c:v>
                </c:pt>
                <c:pt idx="16">
                  <c:v>Арсеньевский район</c:v>
                </c:pt>
                <c:pt idx="17">
                  <c:v>Славный</c:v>
                </c:pt>
                <c:pt idx="18">
                  <c:v>город Ефремов</c:v>
                </c:pt>
                <c:pt idx="19">
                  <c:v>Заокский район</c:v>
                </c:pt>
                <c:pt idx="20">
                  <c:v>Куркинский район</c:v>
                </c:pt>
                <c:pt idx="21">
                  <c:v>Белевский район</c:v>
                </c:pt>
                <c:pt idx="22">
                  <c:v>Суворовский район</c:v>
                </c:pt>
                <c:pt idx="23">
                  <c:v>рабочий поселок Новогуровский</c:v>
                </c:pt>
              </c:strCache>
            </c:strRef>
          </c:cat>
          <c:val>
            <c:numRef>
              <c:f>'срав_2020 г. с 2021г.'!$B$3:$B$26</c:f>
              <c:numCache>
                <c:formatCode>0.00</c:formatCode>
                <c:ptCount val="24"/>
                <c:pt idx="0">
                  <c:v>85.38</c:v>
                </c:pt>
                <c:pt idx="1">
                  <c:v>77.540000000000006</c:v>
                </c:pt>
                <c:pt idx="2">
                  <c:v>76.790000000000006</c:v>
                </c:pt>
                <c:pt idx="3">
                  <c:v>97.53</c:v>
                </c:pt>
                <c:pt idx="4">
                  <c:v>70.430000000000007</c:v>
                </c:pt>
                <c:pt idx="5">
                  <c:v>97.54</c:v>
                </c:pt>
                <c:pt idx="6">
                  <c:v>70</c:v>
                </c:pt>
                <c:pt idx="7">
                  <c:v>97.185000000000002</c:v>
                </c:pt>
                <c:pt idx="8">
                  <c:v>73.010000000000005</c:v>
                </c:pt>
                <c:pt idx="9">
                  <c:v>67.22</c:v>
                </c:pt>
                <c:pt idx="10">
                  <c:v>96.83</c:v>
                </c:pt>
                <c:pt idx="11">
                  <c:v>72.400000000000006</c:v>
                </c:pt>
                <c:pt idx="12">
                  <c:v>93.51</c:v>
                </c:pt>
                <c:pt idx="13">
                  <c:v>94.55</c:v>
                </c:pt>
                <c:pt idx="14">
                  <c:v>94.65</c:v>
                </c:pt>
                <c:pt idx="15">
                  <c:v>68.95</c:v>
                </c:pt>
                <c:pt idx="16">
                  <c:v>77.33</c:v>
                </c:pt>
                <c:pt idx="17">
                  <c:v>92.89</c:v>
                </c:pt>
                <c:pt idx="18">
                  <c:v>74.400000000000006</c:v>
                </c:pt>
                <c:pt idx="19">
                  <c:v>50.95</c:v>
                </c:pt>
                <c:pt idx="20">
                  <c:v>94.29</c:v>
                </c:pt>
                <c:pt idx="21">
                  <c:v>72.819999999999993</c:v>
                </c:pt>
                <c:pt idx="22">
                  <c:v>77.7</c:v>
                </c:pt>
                <c:pt idx="23">
                  <c:v>78.680000000000007</c:v>
                </c:pt>
              </c:numCache>
            </c:numRef>
          </c:val>
        </c:ser>
        <c:ser>
          <c:idx val="1"/>
          <c:order val="1"/>
          <c:tx>
            <c:strRef>
              <c:f>'срав_2020 г. с 2021г.'!$C$2</c:f>
              <c:strCache>
                <c:ptCount val="1"/>
                <c:pt idx="0">
                  <c:v>2021 год</c:v>
                </c:pt>
              </c:strCache>
            </c:strRef>
          </c:tx>
          <c:spPr>
            <a:gradFill>
              <a:gsLst>
                <a:gs pos="0">
                  <a:srgbClr val="9C2F2C"/>
                </a:gs>
                <a:gs pos="100000">
                  <a:srgbClr val="CB3D39"/>
                </a:gs>
              </a:gsLst>
              <a:lin ang="16200000"/>
            </a:gradFill>
            <a:ln w="0">
              <a:noFill/>
            </a:ln>
          </c:spPr>
          <c:dLbls>
            <c:txPr>
              <a:bodyPr rot="-5400000" wrap="square"/>
              <a:lstStyle/>
              <a:p>
                <a:pPr>
                  <a:defRPr lang="en-US" sz="900" b="0" strike="noStrike" spc="-1">
                    <a:solidFill>
                      <a:srgbClr val="1F497D"/>
                    </a:solidFill>
                    <a:latin typeface="Calibri"/>
                    <a:ea typeface="Arial"/>
                  </a:defRPr>
                </a:pPr>
                <a:endParaRPr lang="ru-RU"/>
              </a:p>
            </c:txPr>
            <c:showVal val="1"/>
            <c:separator>; </c:separator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'срав_2020 г. с 2021г.'!$A$3:$A$26</c:f>
              <c:strCache>
                <c:ptCount val="24"/>
                <c:pt idx="0">
                  <c:v>Киреевский район</c:v>
                </c:pt>
                <c:pt idx="1">
                  <c:v>Плавский район</c:v>
                </c:pt>
                <c:pt idx="2">
                  <c:v>Щекинский район</c:v>
                </c:pt>
                <c:pt idx="3">
                  <c:v>Каменский район</c:v>
                </c:pt>
                <c:pt idx="4">
                  <c:v>город Алексин</c:v>
                </c:pt>
                <c:pt idx="5">
                  <c:v>Тепло-Огаревский район</c:v>
                </c:pt>
                <c:pt idx="6">
                  <c:v>Кимовский район</c:v>
                </c:pt>
                <c:pt idx="7">
                  <c:v>Воловский район</c:v>
                </c:pt>
                <c:pt idx="8">
                  <c:v>город Тула</c:v>
                </c:pt>
                <c:pt idx="9">
                  <c:v>Веневский район</c:v>
                </c:pt>
                <c:pt idx="10">
                  <c:v>Ясногорский район</c:v>
                </c:pt>
                <c:pt idx="11">
                  <c:v>Узловский район</c:v>
                </c:pt>
                <c:pt idx="12">
                  <c:v>Богородицкий район</c:v>
                </c:pt>
                <c:pt idx="13">
                  <c:v>город Донской</c:v>
                </c:pt>
                <c:pt idx="14">
                  <c:v>Чернский район</c:v>
                </c:pt>
                <c:pt idx="15">
                  <c:v>город Новомосковск</c:v>
                </c:pt>
                <c:pt idx="16">
                  <c:v>Арсеньевский район</c:v>
                </c:pt>
                <c:pt idx="17">
                  <c:v>Славный</c:v>
                </c:pt>
                <c:pt idx="18">
                  <c:v>город Ефремов</c:v>
                </c:pt>
                <c:pt idx="19">
                  <c:v>Заокский район</c:v>
                </c:pt>
                <c:pt idx="20">
                  <c:v>Куркинский район</c:v>
                </c:pt>
                <c:pt idx="21">
                  <c:v>Белевский район</c:v>
                </c:pt>
                <c:pt idx="22">
                  <c:v>Суворовский район</c:v>
                </c:pt>
                <c:pt idx="23">
                  <c:v>рабочий поселок Новогуровский</c:v>
                </c:pt>
              </c:strCache>
            </c:strRef>
          </c:cat>
          <c:val>
            <c:numRef>
              <c:f>'срав_2020 г. с 2021г.'!$C$3:$C$26</c:f>
              <c:numCache>
                <c:formatCode>0.00</c:formatCode>
                <c:ptCount val="24"/>
                <c:pt idx="0">
                  <c:v>76.209999999999994</c:v>
                </c:pt>
                <c:pt idx="1">
                  <c:v>69.31</c:v>
                </c:pt>
                <c:pt idx="2">
                  <c:v>70.540000000000006</c:v>
                </c:pt>
                <c:pt idx="3">
                  <c:v>96.28</c:v>
                </c:pt>
                <c:pt idx="4">
                  <c:v>69.55</c:v>
                </c:pt>
                <c:pt idx="5">
                  <c:v>98.42</c:v>
                </c:pt>
                <c:pt idx="6">
                  <c:v>70.95</c:v>
                </c:pt>
                <c:pt idx="7">
                  <c:v>98.17</c:v>
                </c:pt>
                <c:pt idx="8">
                  <c:v>74.12</c:v>
                </c:pt>
                <c:pt idx="9">
                  <c:v>68.459999999999994</c:v>
                </c:pt>
                <c:pt idx="10">
                  <c:v>98.44</c:v>
                </c:pt>
                <c:pt idx="11">
                  <c:v>74.239999999999995</c:v>
                </c:pt>
                <c:pt idx="12">
                  <c:v>95.79</c:v>
                </c:pt>
                <c:pt idx="13">
                  <c:v>96.86</c:v>
                </c:pt>
                <c:pt idx="14">
                  <c:v>97.11</c:v>
                </c:pt>
                <c:pt idx="15">
                  <c:v>71.88</c:v>
                </c:pt>
                <c:pt idx="16">
                  <c:v>80.38</c:v>
                </c:pt>
                <c:pt idx="17">
                  <c:v>96.1</c:v>
                </c:pt>
                <c:pt idx="18">
                  <c:v>77.77</c:v>
                </c:pt>
                <c:pt idx="19">
                  <c:v>54.32</c:v>
                </c:pt>
                <c:pt idx="20">
                  <c:v>98.08</c:v>
                </c:pt>
                <c:pt idx="21">
                  <c:v>77.489999999999995</c:v>
                </c:pt>
                <c:pt idx="22">
                  <c:v>83.67</c:v>
                </c:pt>
                <c:pt idx="23">
                  <c:v>86.56</c:v>
                </c:pt>
              </c:numCache>
            </c:numRef>
          </c:val>
        </c:ser>
        <c:shape val="box"/>
        <c:axId val="89187840"/>
        <c:axId val="89189376"/>
        <c:axId val="0"/>
      </c:bar3DChart>
      <c:catAx>
        <c:axId val="89187840"/>
        <c:scaling>
          <c:orientation val="minMax"/>
        </c:scaling>
        <c:axPos val="b"/>
        <c:numFmt formatCode="General" sourceLinked="0"/>
        <c:majorTickMark val="none"/>
        <c:tickLblPos val="nextTo"/>
        <c:spPr>
          <a:ln w="9360">
            <a:solidFill>
              <a:srgbClr val="D4E3F4"/>
            </a:solidFill>
            <a:round/>
          </a:ln>
        </c:spPr>
        <c:txPr>
          <a:bodyPr/>
          <a:lstStyle/>
          <a:p>
            <a:pPr>
              <a:defRPr lang="en-US" sz="900" b="0" strike="noStrike" spc="-1">
                <a:solidFill>
                  <a:srgbClr val="1F497D"/>
                </a:solidFill>
                <a:latin typeface="Calibri"/>
                <a:ea typeface="Arial"/>
              </a:defRPr>
            </a:pPr>
            <a:endParaRPr lang="ru-RU"/>
          </a:p>
        </c:txPr>
        <c:crossAx val="89189376"/>
        <c:crosses val="autoZero"/>
        <c:auto val="1"/>
        <c:lblAlgn val="ctr"/>
        <c:lblOffset val="100"/>
      </c:catAx>
      <c:valAx>
        <c:axId val="89189376"/>
        <c:scaling>
          <c:orientation val="minMax"/>
          <c:max val="100"/>
          <c:min val="40"/>
        </c:scaling>
        <c:axPos val="l"/>
        <c:majorGridlines>
          <c:spPr>
            <a:ln w="9360">
              <a:solidFill>
                <a:srgbClr val="D4E3F4"/>
              </a:solidFill>
              <a:round/>
            </a:ln>
          </c:spPr>
        </c:majorGridlines>
        <c:numFmt formatCode="0.00" sourceLinked="0"/>
        <c:majorTickMark val="none"/>
        <c:tickLblPos val="nextTo"/>
        <c:spPr>
          <a:ln w="9360">
            <a:noFill/>
          </a:ln>
        </c:spPr>
        <c:txPr>
          <a:bodyPr/>
          <a:lstStyle/>
          <a:p>
            <a:pPr>
              <a:defRPr lang="en-US" sz="900" b="0" strike="noStrike" spc="-1">
                <a:solidFill>
                  <a:srgbClr val="1F497D"/>
                </a:solidFill>
                <a:latin typeface="Calibri"/>
                <a:ea typeface="Arial"/>
              </a:defRPr>
            </a:pPr>
            <a:endParaRPr lang="ru-RU"/>
          </a:p>
        </c:txPr>
        <c:crossAx val="89187840"/>
        <c:crosses val="autoZero"/>
        <c:crossBetween val="between"/>
      </c:valAx>
    </c:plotArea>
    <c:legend>
      <c:legendPos val="b"/>
      <c:spPr>
        <a:noFill/>
        <a:ln w="0">
          <a:noFill/>
        </a:ln>
      </c:spPr>
      <c:txPr>
        <a:bodyPr/>
        <a:lstStyle/>
        <a:p>
          <a:pPr>
            <a:defRPr lang="en-US" sz="900" b="0" strike="noStrike" spc="-1">
              <a:solidFill>
                <a:srgbClr val="1F497D"/>
              </a:solidFill>
              <a:latin typeface="Calibri"/>
              <a:ea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360">
      <a:solidFill>
        <a:srgbClr val="D4E3F4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'срав_2020 г. с 2021г.'!$A$1</c:f>
              <c:strCache>
                <c:ptCount val="1"/>
              </c:strCache>
            </c:strRef>
          </c:tx>
          <c:spPr>
            <a:solidFill>
              <a:srgbClr val="31859C"/>
            </a:solidFill>
            <a:ln w="9360">
              <a:solidFill>
                <a:srgbClr val="F9F9F9"/>
              </a:solidFill>
              <a:round/>
            </a:ln>
          </c:spPr>
          <c:dLbls>
            <c:txPr>
              <a:bodyPr rot="-5400000" wrap="square"/>
              <a:lstStyle/>
              <a:p>
                <a:pPr>
                  <a:defRPr lang="en-US" sz="1000" b="1" strike="noStrike" spc="-1">
                    <a:solidFill>
                      <a:srgbClr val="000000"/>
                    </a:solidFill>
                    <a:latin typeface="Calibri"/>
                    <a:ea typeface="Arial"/>
                  </a:defRPr>
                </a:pPr>
                <a:endParaRPr lang="ru-RU"/>
              </a:p>
            </c:txPr>
            <c:dLblPos val="outEnd"/>
            <c:showVal val="1"/>
            <c:separator>; </c:separator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'срав_2020 г. с 2021г.'!$F$32:$F$57</c:f>
              <c:strCache>
                <c:ptCount val="26"/>
                <c:pt idx="0">
                  <c:v>Плавский район</c:v>
                </c:pt>
                <c:pt idx="1">
                  <c:v>Киреевский район</c:v>
                </c:pt>
                <c:pt idx="2">
                  <c:v>Щекинский район</c:v>
                </c:pt>
                <c:pt idx="3">
                  <c:v>Белевский район</c:v>
                </c:pt>
                <c:pt idx="4">
                  <c:v>город Алексин</c:v>
                </c:pt>
                <c:pt idx="5">
                  <c:v>Заокский район</c:v>
                </c:pt>
                <c:pt idx="6">
                  <c:v>Чернский район</c:v>
                </c:pt>
                <c:pt idx="7">
                  <c:v>Каменский район</c:v>
                </c:pt>
                <c:pt idx="8">
                  <c:v>город Новомосковск</c:v>
                </c:pt>
                <c:pt idx="9">
                  <c:v>Воловский район</c:v>
                </c:pt>
                <c:pt idx="10">
                  <c:v>Узловский район</c:v>
                </c:pt>
                <c:pt idx="11">
                  <c:v>Славный</c:v>
                </c:pt>
                <c:pt idx="12">
                  <c:v>Кимовский район</c:v>
                </c:pt>
                <c:pt idx="13">
                  <c:v>Тепло-Огаревский район</c:v>
                </c:pt>
                <c:pt idx="14">
                  <c:v>Богородицкий район</c:v>
                </c:pt>
                <c:pt idx="15">
                  <c:v>город Ефремов</c:v>
                </c:pt>
                <c:pt idx="16">
                  <c:v>город Тула</c:v>
                </c:pt>
                <c:pt idx="17">
                  <c:v>Веневский район</c:v>
                </c:pt>
                <c:pt idx="18">
                  <c:v>Ясногорский район</c:v>
                </c:pt>
                <c:pt idx="19">
                  <c:v>Куркинский район</c:v>
                </c:pt>
                <c:pt idx="20">
                  <c:v>город Донской</c:v>
                </c:pt>
                <c:pt idx="21">
                  <c:v>Одоевский район</c:v>
                </c:pt>
                <c:pt idx="22">
                  <c:v>Суворовский район</c:v>
                </c:pt>
                <c:pt idx="23">
                  <c:v>рабочий поселок Новогуровский</c:v>
                </c:pt>
                <c:pt idx="24">
                  <c:v>Арсеньевский район</c:v>
                </c:pt>
                <c:pt idx="25">
                  <c:v>Дубенский район</c:v>
                </c:pt>
              </c:strCache>
            </c:strRef>
          </c:cat>
          <c:val>
            <c:numRef>
              <c:f>'срав_2020 г. с 2021г.'!$I$32:$I$57</c:f>
              <c:numCache>
                <c:formatCode>#,##0.00</c:formatCode>
                <c:ptCount val="26"/>
                <c:pt idx="0">
                  <c:v>-21.63</c:v>
                </c:pt>
                <c:pt idx="1">
                  <c:v>-12.55</c:v>
                </c:pt>
                <c:pt idx="2">
                  <c:v>-9.74</c:v>
                </c:pt>
                <c:pt idx="3">
                  <c:v>-5.72</c:v>
                </c:pt>
                <c:pt idx="4">
                  <c:v>-4.9000000000000004</c:v>
                </c:pt>
                <c:pt idx="5">
                  <c:v>-6.11</c:v>
                </c:pt>
                <c:pt idx="6">
                  <c:v>-1.67</c:v>
                </c:pt>
                <c:pt idx="7">
                  <c:v>-1.03</c:v>
                </c:pt>
                <c:pt idx="8">
                  <c:v>-0.83</c:v>
                </c:pt>
                <c:pt idx="9">
                  <c:v>-0.34</c:v>
                </c:pt>
                <c:pt idx="10">
                  <c:v>-0.28000000000000003</c:v>
                </c:pt>
                <c:pt idx="11">
                  <c:v>-0.27</c:v>
                </c:pt>
                <c:pt idx="12">
                  <c:v>0.38</c:v>
                </c:pt>
                <c:pt idx="13">
                  <c:v>0.81</c:v>
                </c:pt>
                <c:pt idx="14">
                  <c:v>0.48000000000000398</c:v>
                </c:pt>
                <c:pt idx="15">
                  <c:v>1.36</c:v>
                </c:pt>
                <c:pt idx="16">
                  <c:v>1.51</c:v>
                </c:pt>
                <c:pt idx="17">
                  <c:v>1.61</c:v>
                </c:pt>
                <c:pt idx="18">
                  <c:v>1.66</c:v>
                </c:pt>
                <c:pt idx="19">
                  <c:v>1.95</c:v>
                </c:pt>
                <c:pt idx="20">
                  <c:v>2.25</c:v>
                </c:pt>
                <c:pt idx="21">
                  <c:v>2.4700000000000002</c:v>
                </c:pt>
                <c:pt idx="22">
                  <c:v>3.89</c:v>
                </c:pt>
                <c:pt idx="23">
                  <c:v>8.14</c:v>
                </c:pt>
                <c:pt idx="24">
                  <c:v>9.6199999999999992</c:v>
                </c:pt>
                <c:pt idx="25">
                  <c:v>11.83</c:v>
                </c:pt>
              </c:numCache>
            </c:numRef>
          </c:val>
        </c:ser>
        <c:ser>
          <c:idx val="1"/>
          <c:order val="1"/>
          <c:tx>
            <c:strRef>
              <c:f>'срав_2020 г. с 2021г.'!$A$1</c:f>
              <c:strCache>
                <c:ptCount val="1"/>
              </c:strCache>
            </c:strRef>
          </c:tx>
          <c:spPr>
            <a:solidFill>
              <a:srgbClr val="FF6161"/>
            </a:solidFill>
            <a:ln w="9360">
              <a:solidFill>
                <a:srgbClr val="F9F9F9"/>
              </a:solidFill>
              <a:round/>
            </a:ln>
          </c:spPr>
          <c:cat>
            <c:strRef>
              <c:f>'срав_2020 г. с 2021г.'!$F$32:$F$57</c:f>
              <c:strCache>
                <c:ptCount val="26"/>
                <c:pt idx="0">
                  <c:v>Плавский район</c:v>
                </c:pt>
                <c:pt idx="1">
                  <c:v>Киреевский район</c:v>
                </c:pt>
                <c:pt idx="2">
                  <c:v>Щекинский район</c:v>
                </c:pt>
                <c:pt idx="3">
                  <c:v>Белевский район</c:v>
                </c:pt>
                <c:pt idx="4">
                  <c:v>город Алексин</c:v>
                </c:pt>
                <c:pt idx="5">
                  <c:v>Заокский район</c:v>
                </c:pt>
                <c:pt idx="6">
                  <c:v>Чернский район</c:v>
                </c:pt>
                <c:pt idx="7">
                  <c:v>Каменский район</c:v>
                </c:pt>
                <c:pt idx="8">
                  <c:v>город Новомосковск</c:v>
                </c:pt>
                <c:pt idx="9">
                  <c:v>Воловский район</c:v>
                </c:pt>
                <c:pt idx="10">
                  <c:v>Узловский район</c:v>
                </c:pt>
                <c:pt idx="11">
                  <c:v>Славный</c:v>
                </c:pt>
                <c:pt idx="12">
                  <c:v>Кимовский район</c:v>
                </c:pt>
                <c:pt idx="13">
                  <c:v>Тепло-Огаревский район</c:v>
                </c:pt>
                <c:pt idx="14">
                  <c:v>Богородицкий район</c:v>
                </c:pt>
                <c:pt idx="15">
                  <c:v>город Ефремов</c:v>
                </c:pt>
                <c:pt idx="16">
                  <c:v>город Тула</c:v>
                </c:pt>
                <c:pt idx="17">
                  <c:v>Веневский район</c:v>
                </c:pt>
                <c:pt idx="18">
                  <c:v>Ясногорский район</c:v>
                </c:pt>
                <c:pt idx="19">
                  <c:v>Куркинский район</c:v>
                </c:pt>
                <c:pt idx="20">
                  <c:v>город Донской</c:v>
                </c:pt>
                <c:pt idx="21">
                  <c:v>Одоевский район</c:v>
                </c:pt>
                <c:pt idx="22">
                  <c:v>Суворовский район</c:v>
                </c:pt>
                <c:pt idx="23">
                  <c:v>рабочий поселок Новогуровский</c:v>
                </c:pt>
                <c:pt idx="24">
                  <c:v>Арсеньевский район</c:v>
                </c:pt>
                <c:pt idx="25">
                  <c:v>Дубенский район</c:v>
                </c:pt>
              </c:strCache>
            </c:strRef>
          </c:cat>
          <c:val>
            <c:numRef>
              <c:f>'срав_2020 г. с 2021г.'!$J$32:$J$57</c:f>
              <c:numCache>
                <c:formatCode>0.00</c:formatCode>
                <c:ptCount val="26"/>
                <c:pt idx="1">
                  <c:v>-12.55</c:v>
                </c:pt>
                <c:pt idx="2">
                  <c:v>-9.74</c:v>
                </c:pt>
                <c:pt idx="3">
                  <c:v>-5.72</c:v>
                </c:pt>
                <c:pt idx="4">
                  <c:v>-4.9000000000000004</c:v>
                </c:pt>
                <c:pt idx="5">
                  <c:v>-6.11</c:v>
                </c:pt>
                <c:pt idx="6">
                  <c:v>-1.67</c:v>
                </c:pt>
                <c:pt idx="7">
                  <c:v>-1.03</c:v>
                </c:pt>
                <c:pt idx="8">
                  <c:v>-0.83</c:v>
                </c:pt>
                <c:pt idx="9">
                  <c:v>-0.34</c:v>
                </c:pt>
                <c:pt idx="10">
                  <c:v>-0.28000000000000003</c:v>
                </c:pt>
                <c:pt idx="11">
                  <c:v>-0.27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</c:numCache>
            </c:numRef>
          </c:val>
        </c:ser>
        <c:gapWidth val="24"/>
        <c:overlap val="100"/>
        <c:axId val="88828928"/>
        <c:axId val="89920256"/>
      </c:barChart>
      <c:catAx>
        <c:axId val="88828928"/>
        <c:scaling>
          <c:orientation val="minMax"/>
        </c:scaling>
        <c:axPos val="b"/>
        <c:majorGridlines>
          <c:spPr>
            <a:ln w="9360">
              <a:solidFill>
                <a:srgbClr val="B3A2C7">
                  <a:alpha val="57000"/>
                </a:srgbClr>
              </a:solidFill>
              <a:round/>
            </a:ln>
          </c:spPr>
        </c:majorGridlines>
        <c:numFmt formatCode="General" sourceLinked="0"/>
        <c:tickLblPos val="low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lang="en-US" sz="1000" b="0" strike="noStrike" spc="-1">
                <a:solidFill>
                  <a:srgbClr val="000000"/>
                </a:solidFill>
                <a:latin typeface="Calibri"/>
                <a:ea typeface="Arial"/>
              </a:defRPr>
            </a:pPr>
            <a:endParaRPr lang="ru-RU"/>
          </a:p>
        </c:txPr>
        <c:crossAx val="89920256"/>
        <c:crosses val="autoZero"/>
        <c:auto val="1"/>
        <c:lblAlgn val="ctr"/>
        <c:lblOffset val="100"/>
      </c:catAx>
      <c:valAx>
        <c:axId val="89920256"/>
        <c:scaling>
          <c:orientation val="minMax"/>
        </c:scaling>
        <c:axPos val="l"/>
        <c:majorGridlines>
          <c:spPr>
            <a:ln w="9360">
              <a:solidFill>
                <a:srgbClr val="B3A2C7">
                  <a:alpha val="24000"/>
                </a:srgbClr>
              </a:solidFill>
              <a:round/>
            </a:ln>
          </c:spPr>
        </c:majorGridlines>
        <c:numFmt formatCode="#,##0.00" sourceLinked="0"/>
        <c:tickLblPos val="nextTo"/>
        <c:spPr>
          <a:ln w="9360">
            <a:solidFill>
              <a:srgbClr val="DCE6F2"/>
            </a:solidFill>
            <a:round/>
          </a:ln>
        </c:spPr>
        <c:txPr>
          <a:bodyPr/>
          <a:lstStyle/>
          <a:p>
            <a:pPr>
              <a:defRPr lang="en-US" sz="1000" b="0" strike="noStrike" spc="-1">
                <a:solidFill>
                  <a:srgbClr val="000000"/>
                </a:solidFill>
                <a:latin typeface="Calibri"/>
                <a:ea typeface="Arial"/>
              </a:defRPr>
            </a:pPr>
            <a:endParaRPr lang="ru-RU"/>
          </a:p>
        </c:txPr>
        <c:crossAx val="88828928"/>
        <c:crosses val="autoZero"/>
        <c:crossBetween val="between"/>
      </c:valAx>
      <c:spPr>
        <a:noFill/>
        <a:ln w="0">
          <a:noFill/>
        </a:ln>
      </c:spPr>
    </c:plotArea>
    <c:legend>
      <c:legendPos val="r"/>
      <c:spPr>
        <a:noFill/>
        <a:ln w="0">
          <a:noFill/>
        </a:ln>
      </c:spPr>
      <c:txPr>
        <a:bodyPr/>
        <a:lstStyle/>
        <a:p>
          <a:pPr>
            <a:defRPr lang="en-US" sz="1000" b="0" strike="noStrike" spc="-1">
              <a:solidFill>
                <a:srgbClr val="000000"/>
              </a:solidFill>
              <a:latin typeface="Calibri"/>
              <a:ea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'срав_2020 г. с 2021г.'!$A$1</c:f>
              <c:strCache>
                <c:ptCount val="1"/>
              </c:strCache>
            </c:strRef>
          </c:tx>
          <c:spPr>
            <a:solidFill>
              <a:srgbClr val="31859C"/>
            </a:solidFill>
            <a:ln w="9360">
              <a:solidFill>
                <a:srgbClr val="F9F9F9"/>
              </a:solidFill>
              <a:round/>
            </a:ln>
          </c:spPr>
          <c:dLbls>
            <c:txPr>
              <a:bodyPr rot="-5400000" wrap="square"/>
              <a:lstStyle/>
              <a:p>
                <a:pPr>
                  <a:defRPr lang="en-US" sz="1000" b="1" strike="noStrike" spc="-1">
                    <a:solidFill>
                      <a:srgbClr val="000000"/>
                    </a:solidFill>
                    <a:latin typeface="Calibri"/>
                    <a:ea typeface="Arial"/>
                  </a:defRPr>
                </a:pPr>
                <a:endParaRPr lang="ru-RU"/>
              </a:p>
            </c:txPr>
            <c:dLblPos val="outEnd"/>
            <c:showVal val="1"/>
            <c:separator>; </c:separator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'срав_2020 г. с 2021г.'!$F$62:$F$87</c:f>
              <c:strCache>
                <c:ptCount val="26"/>
                <c:pt idx="0">
                  <c:v>Киреевский район</c:v>
                </c:pt>
                <c:pt idx="1">
                  <c:v>Щекинский район</c:v>
                </c:pt>
                <c:pt idx="2">
                  <c:v>Плавский район</c:v>
                </c:pt>
                <c:pt idx="3">
                  <c:v>Каменский район</c:v>
                </c:pt>
                <c:pt idx="4">
                  <c:v>Узловский район</c:v>
                </c:pt>
                <c:pt idx="5">
                  <c:v>Тепло-Огаревский район</c:v>
                </c:pt>
                <c:pt idx="6">
                  <c:v>Арсеньевский район</c:v>
                </c:pt>
                <c:pt idx="7">
                  <c:v>город Донской</c:v>
                </c:pt>
                <c:pt idx="8">
                  <c:v>Ясногорский район</c:v>
                </c:pt>
                <c:pt idx="9">
                  <c:v>Веневский район</c:v>
                </c:pt>
                <c:pt idx="10">
                  <c:v>Богородицкий район</c:v>
                </c:pt>
                <c:pt idx="11">
                  <c:v>Воловский район</c:v>
                </c:pt>
                <c:pt idx="12">
                  <c:v>город Тула</c:v>
                </c:pt>
                <c:pt idx="13">
                  <c:v>Славный</c:v>
                </c:pt>
                <c:pt idx="14">
                  <c:v>Чернский район</c:v>
                </c:pt>
                <c:pt idx="15">
                  <c:v>Куркинский район</c:v>
                </c:pt>
                <c:pt idx="16">
                  <c:v>город Алексин</c:v>
                </c:pt>
                <c:pt idx="17">
                  <c:v>город Ефремов</c:v>
                </c:pt>
                <c:pt idx="18">
                  <c:v>Кимовский район</c:v>
                </c:pt>
                <c:pt idx="19">
                  <c:v>город Новомосковск</c:v>
                </c:pt>
                <c:pt idx="20">
                  <c:v>Заокский район</c:v>
                </c:pt>
                <c:pt idx="21">
                  <c:v>Суворовский район</c:v>
                </c:pt>
                <c:pt idx="22">
                  <c:v>рабочий поселок Новогуровский</c:v>
                </c:pt>
                <c:pt idx="23">
                  <c:v>Белевский район</c:v>
                </c:pt>
                <c:pt idx="24">
                  <c:v>Дубенский район</c:v>
                </c:pt>
                <c:pt idx="25">
                  <c:v>Одоевский район</c:v>
                </c:pt>
              </c:strCache>
            </c:strRef>
          </c:cat>
          <c:val>
            <c:numRef>
              <c:f>'срав_2020 г. с 2021г.'!$I$62:$I$87</c:f>
              <c:numCache>
                <c:formatCode>#,##0.00</c:formatCode>
                <c:ptCount val="26"/>
                <c:pt idx="0">
                  <c:v>-5.96</c:v>
                </c:pt>
                <c:pt idx="1">
                  <c:v>-2.39</c:v>
                </c:pt>
                <c:pt idx="2">
                  <c:v>-1.26</c:v>
                </c:pt>
                <c:pt idx="3">
                  <c:v>0.43</c:v>
                </c:pt>
                <c:pt idx="4">
                  <c:v>1.02</c:v>
                </c:pt>
                <c:pt idx="5">
                  <c:v>1.24</c:v>
                </c:pt>
                <c:pt idx="6">
                  <c:v>1.32</c:v>
                </c:pt>
                <c:pt idx="7">
                  <c:v>1.45</c:v>
                </c:pt>
                <c:pt idx="8">
                  <c:v>1.58</c:v>
                </c:pt>
                <c:pt idx="9">
                  <c:v>1.93</c:v>
                </c:pt>
                <c:pt idx="10">
                  <c:v>2.08</c:v>
                </c:pt>
                <c:pt idx="11">
                  <c:v>2.13</c:v>
                </c:pt>
                <c:pt idx="12">
                  <c:v>2.65</c:v>
                </c:pt>
                <c:pt idx="13">
                  <c:v>2.73</c:v>
                </c:pt>
                <c:pt idx="14">
                  <c:v>2.92</c:v>
                </c:pt>
                <c:pt idx="15">
                  <c:v>2.94</c:v>
                </c:pt>
                <c:pt idx="16">
                  <c:v>2.96</c:v>
                </c:pt>
                <c:pt idx="17">
                  <c:v>3.64</c:v>
                </c:pt>
                <c:pt idx="18">
                  <c:v>3.75</c:v>
                </c:pt>
                <c:pt idx="19">
                  <c:v>4.58</c:v>
                </c:pt>
                <c:pt idx="20">
                  <c:v>5.44</c:v>
                </c:pt>
                <c:pt idx="21">
                  <c:v>6.51</c:v>
                </c:pt>
                <c:pt idx="22">
                  <c:v>6.71</c:v>
                </c:pt>
                <c:pt idx="23">
                  <c:v>10.050000000000001</c:v>
                </c:pt>
                <c:pt idx="24">
                  <c:v>13.69</c:v>
                </c:pt>
                <c:pt idx="25">
                  <c:v>20.22</c:v>
                </c:pt>
              </c:numCache>
            </c:numRef>
          </c:val>
        </c:ser>
        <c:ser>
          <c:idx val="1"/>
          <c:order val="1"/>
          <c:tx>
            <c:strRef>
              <c:f>'срав_2020 г. с 2021г.'!$A$1</c:f>
              <c:strCache>
                <c:ptCount val="1"/>
              </c:strCache>
            </c:strRef>
          </c:tx>
          <c:spPr>
            <a:solidFill>
              <a:srgbClr val="FF6161"/>
            </a:solidFill>
            <a:ln w="9360">
              <a:solidFill>
                <a:srgbClr val="F9F9F9"/>
              </a:solidFill>
              <a:round/>
            </a:ln>
          </c:spPr>
          <c:cat>
            <c:strRef>
              <c:f>'срав_2020 г. с 2021г.'!$F$62:$F$87</c:f>
              <c:strCache>
                <c:ptCount val="26"/>
                <c:pt idx="0">
                  <c:v>Киреевский район</c:v>
                </c:pt>
                <c:pt idx="1">
                  <c:v>Щекинский район</c:v>
                </c:pt>
                <c:pt idx="2">
                  <c:v>Плавский район</c:v>
                </c:pt>
                <c:pt idx="3">
                  <c:v>Каменский район</c:v>
                </c:pt>
                <c:pt idx="4">
                  <c:v>Узловский район</c:v>
                </c:pt>
                <c:pt idx="5">
                  <c:v>Тепло-Огаревский район</c:v>
                </c:pt>
                <c:pt idx="6">
                  <c:v>Арсеньевский район</c:v>
                </c:pt>
                <c:pt idx="7">
                  <c:v>город Донской</c:v>
                </c:pt>
                <c:pt idx="8">
                  <c:v>Ясногорский район</c:v>
                </c:pt>
                <c:pt idx="9">
                  <c:v>Веневский район</c:v>
                </c:pt>
                <c:pt idx="10">
                  <c:v>Богородицкий район</c:v>
                </c:pt>
                <c:pt idx="11">
                  <c:v>Воловский район</c:v>
                </c:pt>
                <c:pt idx="12">
                  <c:v>город Тула</c:v>
                </c:pt>
                <c:pt idx="13">
                  <c:v>Славный</c:v>
                </c:pt>
                <c:pt idx="14">
                  <c:v>Чернский район</c:v>
                </c:pt>
                <c:pt idx="15">
                  <c:v>Куркинский район</c:v>
                </c:pt>
                <c:pt idx="16">
                  <c:v>город Алексин</c:v>
                </c:pt>
                <c:pt idx="17">
                  <c:v>город Ефремов</c:v>
                </c:pt>
                <c:pt idx="18">
                  <c:v>Кимовский район</c:v>
                </c:pt>
                <c:pt idx="19">
                  <c:v>город Новомосковск</c:v>
                </c:pt>
                <c:pt idx="20">
                  <c:v>Заокский район</c:v>
                </c:pt>
                <c:pt idx="21">
                  <c:v>Суворовский район</c:v>
                </c:pt>
                <c:pt idx="22">
                  <c:v>рабочий поселок Новогуровский</c:v>
                </c:pt>
                <c:pt idx="23">
                  <c:v>Белевский район</c:v>
                </c:pt>
                <c:pt idx="24">
                  <c:v>Дубенский район</c:v>
                </c:pt>
                <c:pt idx="25">
                  <c:v>Одоевский район</c:v>
                </c:pt>
              </c:strCache>
            </c:strRef>
          </c:cat>
          <c:val>
            <c:numRef>
              <c:f>'срав_2020 г. с 2021г.'!$J$62:$J$87</c:f>
              <c:numCache>
                <c:formatCode>0.00</c:formatCode>
                <c:ptCount val="26"/>
                <c:pt idx="0">
                  <c:v>-5.96</c:v>
                </c:pt>
                <c:pt idx="1">
                  <c:v>-2.39</c:v>
                </c:pt>
                <c:pt idx="2">
                  <c:v>-1.26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</c:numCache>
            </c:numRef>
          </c:val>
        </c:ser>
        <c:gapWidth val="24"/>
        <c:overlap val="100"/>
        <c:axId val="89945600"/>
        <c:axId val="89947136"/>
      </c:barChart>
      <c:catAx>
        <c:axId val="89945600"/>
        <c:scaling>
          <c:orientation val="minMax"/>
        </c:scaling>
        <c:axPos val="b"/>
        <c:majorGridlines>
          <c:spPr>
            <a:ln w="9360">
              <a:solidFill>
                <a:srgbClr val="B3A2C7">
                  <a:alpha val="57000"/>
                </a:srgbClr>
              </a:solidFill>
              <a:round/>
            </a:ln>
          </c:spPr>
        </c:majorGridlines>
        <c:numFmt formatCode="General" sourceLinked="0"/>
        <c:tickLblPos val="low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lang="en-US" sz="1000" b="0" strike="noStrike" spc="-1">
                <a:solidFill>
                  <a:srgbClr val="000000"/>
                </a:solidFill>
                <a:latin typeface="Calibri"/>
                <a:ea typeface="Arial"/>
              </a:defRPr>
            </a:pPr>
            <a:endParaRPr lang="ru-RU"/>
          </a:p>
        </c:txPr>
        <c:crossAx val="89947136"/>
        <c:crosses val="autoZero"/>
        <c:auto val="1"/>
        <c:lblAlgn val="ctr"/>
        <c:lblOffset val="100"/>
      </c:catAx>
      <c:valAx>
        <c:axId val="89947136"/>
        <c:scaling>
          <c:orientation val="minMax"/>
        </c:scaling>
        <c:axPos val="l"/>
        <c:majorGridlines>
          <c:spPr>
            <a:ln w="9360">
              <a:solidFill>
                <a:srgbClr val="B3A2C7">
                  <a:alpha val="24000"/>
                </a:srgbClr>
              </a:solidFill>
              <a:round/>
            </a:ln>
          </c:spPr>
        </c:majorGridlines>
        <c:numFmt formatCode="#,##0.00" sourceLinked="0"/>
        <c:tickLblPos val="nextTo"/>
        <c:spPr>
          <a:ln w="9360">
            <a:solidFill>
              <a:srgbClr val="DCE6F2"/>
            </a:solidFill>
            <a:round/>
          </a:ln>
        </c:spPr>
        <c:txPr>
          <a:bodyPr/>
          <a:lstStyle/>
          <a:p>
            <a:pPr>
              <a:defRPr lang="en-US" sz="1000" b="0" strike="noStrike" spc="-1">
                <a:solidFill>
                  <a:srgbClr val="000000"/>
                </a:solidFill>
                <a:latin typeface="Calibri"/>
                <a:ea typeface="Arial"/>
              </a:defRPr>
            </a:pPr>
            <a:endParaRPr lang="ru-RU"/>
          </a:p>
        </c:txPr>
        <c:crossAx val="89945600"/>
        <c:crosses val="autoZero"/>
        <c:crossBetween val="between"/>
      </c:valAx>
      <c:spPr>
        <a:noFill/>
        <a:ln w="0">
          <a:noFill/>
        </a:ln>
      </c:spPr>
    </c:plotArea>
    <c:legend>
      <c:legendPos val="r"/>
      <c:spPr>
        <a:noFill/>
        <a:ln w="0">
          <a:noFill/>
        </a:ln>
      </c:spPr>
      <c:txPr>
        <a:bodyPr/>
        <a:lstStyle/>
        <a:p>
          <a:pPr>
            <a:defRPr lang="en-US" sz="1000" b="0" strike="noStrike" spc="-1">
              <a:solidFill>
                <a:srgbClr val="000000"/>
              </a:solidFill>
              <a:latin typeface="Calibri"/>
              <a:ea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8.6445267958951036E-2"/>
          <c:y val="1.36685685622923E-2"/>
          <c:w val="0.7195339224629419"/>
          <c:h val="0.70581227663176405"/>
        </c:manualLayout>
      </c:layout>
      <c:barChart>
        <c:barDir val="col"/>
        <c:grouping val="clustered"/>
        <c:ser>
          <c:idx val="0"/>
          <c:order val="0"/>
          <c:tx>
            <c:strRef>
              <c:f>'срав_2020 г. с 2021г.'!$D$91</c:f>
              <c:strCache>
                <c:ptCount val="1"/>
                <c:pt idx="0">
                  <c:v> +/- к  2020 году (%)</c:v>
                </c:pt>
              </c:strCache>
            </c:strRef>
          </c:tx>
          <c:spPr>
            <a:solidFill>
              <a:srgbClr val="31859C"/>
            </a:solidFill>
            <a:ln w="9360">
              <a:solidFill>
                <a:srgbClr val="F9F9F9"/>
              </a:solidFill>
              <a:round/>
            </a:ln>
          </c:spPr>
          <c:dLbls>
            <c:txPr>
              <a:bodyPr rot="-5400000" wrap="square"/>
              <a:lstStyle/>
              <a:p>
                <a:pPr>
                  <a:defRPr lang="en-US" sz="1000" b="1" strike="noStrike" spc="-1">
                    <a:solidFill>
                      <a:srgbClr val="000000"/>
                    </a:solidFill>
                    <a:latin typeface="Calibri"/>
                    <a:ea typeface="Arial"/>
                  </a:defRPr>
                </a:pPr>
                <a:endParaRPr lang="ru-RU"/>
              </a:p>
            </c:txPr>
            <c:dLblPos val="outEnd"/>
            <c:showVal val="1"/>
            <c:separator>; </c:separator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'срав_2020 г. с 2021г.'!$A$92:$A$115</c:f>
              <c:strCache>
                <c:ptCount val="24"/>
                <c:pt idx="0">
                  <c:v>Щекинский район</c:v>
                </c:pt>
                <c:pt idx="1">
                  <c:v>город Тула</c:v>
                </c:pt>
                <c:pt idx="2">
                  <c:v>Каменский район</c:v>
                </c:pt>
                <c:pt idx="3">
                  <c:v>Плавский район</c:v>
                </c:pt>
                <c:pt idx="4">
                  <c:v>Белевский район</c:v>
                </c:pt>
                <c:pt idx="5">
                  <c:v>Киреевский район</c:v>
                </c:pt>
                <c:pt idx="6">
                  <c:v>Заокский район</c:v>
                </c:pt>
                <c:pt idx="7">
                  <c:v>Дубенский район</c:v>
                </c:pt>
                <c:pt idx="8">
                  <c:v>город Алексин</c:v>
                </c:pt>
                <c:pt idx="9">
                  <c:v>город Новомосковск</c:v>
                </c:pt>
                <c:pt idx="10">
                  <c:v>Веневский район</c:v>
                </c:pt>
                <c:pt idx="11">
                  <c:v>Тепло-Огаревский район</c:v>
                </c:pt>
                <c:pt idx="12">
                  <c:v>Арсеньевский район</c:v>
                </c:pt>
                <c:pt idx="13">
                  <c:v>Воловский район</c:v>
                </c:pt>
                <c:pt idx="14">
                  <c:v>Ясногорский район</c:v>
                </c:pt>
                <c:pt idx="15">
                  <c:v>город Ефремов</c:v>
                </c:pt>
                <c:pt idx="16">
                  <c:v>город Донской</c:v>
                </c:pt>
                <c:pt idx="17">
                  <c:v>Узловский район</c:v>
                </c:pt>
                <c:pt idx="18">
                  <c:v>Кимовский район</c:v>
                </c:pt>
                <c:pt idx="19">
                  <c:v>Чернский район</c:v>
                </c:pt>
                <c:pt idx="20">
                  <c:v>Суворовский район</c:v>
                </c:pt>
                <c:pt idx="21">
                  <c:v>Богородицкий район</c:v>
                </c:pt>
                <c:pt idx="22">
                  <c:v>Куркинский район</c:v>
                </c:pt>
                <c:pt idx="23">
                  <c:v>Одоевский район</c:v>
                </c:pt>
              </c:strCache>
            </c:strRef>
          </c:cat>
          <c:val>
            <c:numRef>
              <c:f>'срав_2020 г. с 2021г.'!$D$92:$D$115</c:f>
              <c:numCache>
                <c:formatCode>#,##0.00</c:formatCode>
                <c:ptCount val="24"/>
                <c:pt idx="0">
                  <c:v>-13.070000000000007</c:v>
                </c:pt>
                <c:pt idx="1">
                  <c:v>-12.420000000000002</c:v>
                </c:pt>
                <c:pt idx="2">
                  <c:v>-11.289999999999992</c:v>
                </c:pt>
                <c:pt idx="3">
                  <c:v>-10.25</c:v>
                </c:pt>
                <c:pt idx="4">
                  <c:v>-6.7700000000000031</c:v>
                </c:pt>
                <c:pt idx="5">
                  <c:v>-5.2299999999999898</c:v>
                </c:pt>
                <c:pt idx="6">
                  <c:v>-3.4000000000000021</c:v>
                </c:pt>
                <c:pt idx="7">
                  <c:v>-2.7099999999999937</c:v>
                </c:pt>
                <c:pt idx="8">
                  <c:v>-2.4000000000000057</c:v>
                </c:pt>
                <c:pt idx="9">
                  <c:v>-2.2000000000000028</c:v>
                </c:pt>
                <c:pt idx="10">
                  <c:v>0.28999999999999915</c:v>
                </c:pt>
                <c:pt idx="11">
                  <c:v>1.0699999999999932</c:v>
                </c:pt>
                <c:pt idx="12">
                  <c:v>1.1200000000000045</c:v>
                </c:pt>
                <c:pt idx="13" formatCode="General">
                  <c:v>1.5300000000000011</c:v>
                </c:pt>
                <c:pt idx="14">
                  <c:v>2.1000000000000085</c:v>
                </c:pt>
                <c:pt idx="15">
                  <c:v>2.3299999999999983</c:v>
                </c:pt>
                <c:pt idx="16">
                  <c:v>3.480000000000004</c:v>
                </c:pt>
                <c:pt idx="17">
                  <c:v>4.6600000000000037</c:v>
                </c:pt>
                <c:pt idx="18">
                  <c:v>4.9500000000000028</c:v>
                </c:pt>
                <c:pt idx="19">
                  <c:v>5.289999999999992</c:v>
                </c:pt>
                <c:pt idx="20">
                  <c:v>7.25</c:v>
                </c:pt>
                <c:pt idx="21">
                  <c:v>7.4100000000000108</c:v>
                </c:pt>
                <c:pt idx="22">
                  <c:v>9.0900000000000034</c:v>
                </c:pt>
                <c:pt idx="23">
                  <c:v>13.489999999999995</c:v>
                </c:pt>
              </c:numCache>
            </c:numRef>
          </c:val>
        </c:ser>
        <c:ser>
          <c:idx val="1"/>
          <c:order val="1"/>
          <c:tx>
            <c:strRef>
              <c:f>'срав_2020 г. с 2021г.'!$E$91</c:f>
              <c:strCache>
                <c:ptCount val="1"/>
                <c:pt idx="0">
                  <c:v>Изменения в худшую сторону</c:v>
                </c:pt>
              </c:strCache>
            </c:strRef>
          </c:tx>
          <c:spPr>
            <a:solidFill>
              <a:srgbClr val="FF6161"/>
            </a:solidFill>
            <a:ln w="9360">
              <a:solidFill>
                <a:srgbClr val="F9F9F9"/>
              </a:solidFill>
              <a:round/>
            </a:ln>
          </c:spPr>
          <c:cat>
            <c:strRef>
              <c:f>'срав_2020 г. с 2021г.'!$A$92:$A$115</c:f>
              <c:strCache>
                <c:ptCount val="24"/>
                <c:pt idx="0">
                  <c:v>Щекинский район</c:v>
                </c:pt>
                <c:pt idx="1">
                  <c:v>город Тула</c:v>
                </c:pt>
                <c:pt idx="2">
                  <c:v>Каменский район</c:v>
                </c:pt>
                <c:pt idx="3">
                  <c:v>Плавский район</c:v>
                </c:pt>
                <c:pt idx="4">
                  <c:v>Белевский район</c:v>
                </c:pt>
                <c:pt idx="5">
                  <c:v>Киреевский район</c:v>
                </c:pt>
                <c:pt idx="6">
                  <c:v>Заокский район</c:v>
                </c:pt>
                <c:pt idx="7">
                  <c:v>Дубенский район</c:v>
                </c:pt>
                <c:pt idx="8">
                  <c:v>город Алексин</c:v>
                </c:pt>
                <c:pt idx="9">
                  <c:v>город Новомосковск</c:v>
                </c:pt>
                <c:pt idx="10">
                  <c:v>Веневский район</c:v>
                </c:pt>
                <c:pt idx="11">
                  <c:v>Тепло-Огаревский район</c:v>
                </c:pt>
                <c:pt idx="12">
                  <c:v>Арсеньевский район</c:v>
                </c:pt>
                <c:pt idx="13">
                  <c:v>Воловский район</c:v>
                </c:pt>
                <c:pt idx="14">
                  <c:v>Ясногорский район</c:v>
                </c:pt>
                <c:pt idx="15">
                  <c:v>город Ефремов</c:v>
                </c:pt>
                <c:pt idx="16">
                  <c:v>город Донской</c:v>
                </c:pt>
                <c:pt idx="17">
                  <c:v>Узловский район</c:v>
                </c:pt>
                <c:pt idx="18">
                  <c:v>Кимовский район</c:v>
                </c:pt>
                <c:pt idx="19">
                  <c:v>Чернский район</c:v>
                </c:pt>
                <c:pt idx="20">
                  <c:v>Суворовский район</c:v>
                </c:pt>
                <c:pt idx="21">
                  <c:v>Богородицкий район</c:v>
                </c:pt>
                <c:pt idx="22">
                  <c:v>Куркинский район</c:v>
                </c:pt>
                <c:pt idx="23">
                  <c:v>Одоевский район</c:v>
                </c:pt>
              </c:strCache>
            </c:strRef>
          </c:cat>
          <c:val>
            <c:numRef>
              <c:f>'срав_2020 г. с 2021г.'!$E$92:$E$117</c:f>
              <c:numCache>
                <c:formatCode>0.00</c:formatCode>
                <c:ptCount val="26"/>
                <c:pt idx="0">
                  <c:v>#N/A</c:v>
                </c:pt>
                <c:pt idx="1">
                  <c:v>-13.070000000000007</c:v>
                </c:pt>
                <c:pt idx="2">
                  <c:v>-12.420000000000002</c:v>
                </c:pt>
                <c:pt idx="3">
                  <c:v>-11.289999999999992</c:v>
                </c:pt>
                <c:pt idx="4">
                  <c:v>-10.25</c:v>
                </c:pt>
                <c:pt idx="5">
                  <c:v>-5.2299999999999898</c:v>
                </c:pt>
                <c:pt idx="7">
                  <c:v>-2.7099999999999937</c:v>
                </c:pt>
                <c:pt idx="8">
                  <c:v>-2.7099999999999937</c:v>
                </c:pt>
                <c:pt idx="9">
                  <c:v>-2.4000000000000057</c:v>
                </c:pt>
                <c:pt idx="10">
                  <c:v>-2.2000000000000028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</c:numCache>
            </c:numRef>
          </c:val>
        </c:ser>
        <c:gapWidth val="24"/>
        <c:overlap val="100"/>
        <c:axId val="90255744"/>
        <c:axId val="90257280"/>
      </c:barChart>
      <c:catAx>
        <c:axId val="90255744"/>
        <c:scaling>
          <c:orientation val="minMax"/>
        </c:scaling>
        <c:axPos val="b"/>
        <c:majorGridlines>
          <c:spPr>
            <a:ln w="9360">
              <a:solidFill>
                <a:srgbClr val="B3A2C7">
                  <a:alpha val="57000"/>
                </a:srgbClr>
              </a:solidFill>
              <a:round/>
            </a:ln>
          </c:spPr>
        </c:majorGridlines>
        <c:numFmt formatCode="General" sourceLinked="0"/>
        <c:tickLblPos val="low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lang="en-US" sz="1000" b="0" strike="noStrike" spc="-1">
                <a:solidFill>
                  <a:srgbClr val="000000"/>
                </a:solidFill>
                <a:latin typeface="Calibri"/>
                <a:ea typeface="Arial"/>
              </a:defRPr>
            </a:pPr>
            <a:endParaRPr lang="ru-RU"/>
          </a:p>
        </c:txPr>
        <c:crossAx val="90257280"/>
        <c:crosses val="autoZero"/>
        <c:auto val="1"/>
        <c:lblAlgn val="ctr"/>
        <c:lblOffset val="100"/>
      </c:catAx>
      <c:valAx>
        <c:axId val="90257280"/>
        <c:scaling>
          <c:orientation val="minMax"/>
        </c:scaling>
        <c:axPos val="l"/>
        <c:majorGridlines>
          <c:spPr>
            <a:ln w="9360">
              <a:solidFill>
                <a:srgbClr val="B3A2C7">
                  <a:alpha val="24000"/>
                </a:srgbClr>
              </a:solidFill>
              <a:round/>
            </a:ln>
          </c:spPr>
        </c:majorGridlines>
        <c:numFmt formatCode="#,##0.00" sourceLinked="0"/>
        <c:tickLblPos val="nextTo"/>
        <c:spPr>
          <a:ln w="9360">
            <a:solidFill>
              <a:srgbClr val="DCE6F2"/>
            </a:solidFill>
            <a:round/>
          </a:ln>
        </c:spPr>
        <c:txPr>
          <a:bodyPr/>
          <a:lstStyle/>
          <a:p>
            <a:pPr>
              <a:defRPr lang="en-US" sz="1000" b="0" strike="noStrike" spc="-1">
                <a:solidFill>
                  <a:srgbClr val="000000"/>
                </a:solidFill>
                <a:latin typeface="Calibri"/>
                <a:ea typeface="Arial"/>
              </a:defRPr>
            </a:pPr>
            <a:endParaRPr lang="ru-RU"/>
          </a:p>
        </c:txPr>
        <c:crossAx val="90255744"/>
        <c:crosses val="autoZero"/>
        <c:crossBetween val="between"/>
      </c:valAx>
      <c:spPr>
        <a:noFill/>
        <a:ln w="0">
          <a:noFill/>
        </a:ln>
      </c:spPr>
    </c:plotArea>
    <c:legend>
      <c:legendPos val="r"/>
      <c:spPr>
        <a:noFill/>
        <a:ln w="0">
          <a:noFill/>
        </a:ln>
      </c:spPr>
      <c:txPr>
        <a:bodyPr/>
        <a:lstStyle/>
        <a:p>
          <a:pPr>
            <a:defRPr lang="en-US" sz="1000" b="0" strike="noStrike" spc="-1">
              <a:solidFill>
                <a:srgbClr val="000000"/>
              </a:solidFill>
              <a:latin typeface="Calibri"/>
              <a:ea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'срав_2020 г. с 2021г.'!$D$151</c:f>
              <c:strCache>
                <c:ptCount val="1"/>
                <c:pt idx="0">
                  <c:v> +/- к  2020 году (%)</c:v>
                </c:pt>
              </c:strCache>
            </c:strRef>
          </c:tx>
          <c:spPr>
            <a:solidFill>
              <a:srgbClr val="31859C"/>
            </a:solidFill>
            <a:ln w="9360">
              <a:solidFill>
                <a:srgbClr val="F9F9F9"/>
              </a:solidFill>
              <a:round/>
            </a:ln>
          </c:spPr>
          <c:dLbls>
            <c:txPr>
              <a:bodyPr rot="-5400000" wrap="square"/>
              <a:lstStyle/>
              <a:p>
                <a:pPr>
                  <a:defRPr lang="en-US" sz="1000" b="1" strike="noStrike" spc="-1">
                    <a:solidFill>
                      <a:srgbClr val="000000"/>
                    </a:solidFill>
                    <a:latin typeface="Calibri"/>
                    <a:ea typeface="Arial"/>
                  </a:defRPr>
                </a:pPr>
                <a:endParaRPr lang="ru-RU"/>
              </a:p>
            </c:txPr>
            <c:dLblPos val="outEnd"/>
            <c:showVal val="1"/>
            <c:separator>; </c:separator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'срав_2020 г. с 2021г.'!$A$152:$A$174</c:f>
              <c:strCache>
                <c:ptCount val="23"/>
                <c:pt idx="0">
                  <c:v>Плавский район</c:v>
                </c:pt>
                <c:pt idx="1">
                  <c:v>Киреевский район</c:v>
                </c:pt>
                <c:pt idx="2">
                  <c:v>Щекинский район</c:v>
                </c:pt>
                <c:pt idx="3">
                  <c:v>город Алексин</c:v>
                </c:pt>
                <c:pt idx="4">
                  <c:v>Славный</c:v>
                </c:pt>
                <c:pt idx="5">
                  <c:v>Каменский район</c:v>
                </c:pt>
                <c:pt idx="6">
                  <c:v>Чернский район</c:v>
                </c:pt>
                <c:pt idx="7">
                  <c:v>Веневский район</c:v>
                </c:pt>
                <c:pt idx="8">
                  <c:v>Богородицкий район</c:v>
                </c:pt>
                <c:pt idx="9">
                  <c:v>город Ефремов</c:v>
                </c:pt>
                <c:pt idx="10">
                  <c:v>Воловский район</c:v>
                </c:pt>
                <c:pt idx="11">
                  <c:v>Тепло-Огаревский район</c:v>
                </c:pt>
                <c:pt idx="12">
                  <c:v>Белевский район</c:v>
                </c:pt>
                <c:pt idx="13">
                  <c:v>Ясногорский район</c:v>
                </c:pt>
                <c:pt idx="14">
                  <c:v>Узловский район</c:v>
                </c:pt>
                <c:pt idx="15">
                  <c:v>город Донской</c:v>
                </c:pt>
                <c:pt idx="16">
                  <c:v>Куркинский район</c:v>
                </c:pt>
                <c:pt idx="17">
                  <c:v>город Новомосковск</c:v>
                </c:pt>
                <c:pt idx="18">
                  <c:v>Кимовский район</c:v>
                </c:pt>
                <c:pt idx="19">
                  <c:v>Суворовский район</c:v>
                </c:pt>
                <c:pt idx="20">
                  <c:v>Заокский район</c:v>
                </c:pt>
                <c:pt idx="21">
                  <c:v>рабочий поселок Новогуровский</c:v>
                </c:pt>
                <c:pt idx="22">
                  <c:v>город Тула</c:v>
                </c:pt>
              </c:strCache>
            </c:strRef>
          </c:cat>
          <c:val>
            <c:numRef>
              <c:f>'срав_2020 г. с 2021г.'!$D$152:$D$174</c:f>
              <c:numCache>
                <c:formatCode>#,##0.00</c:formatCode>
                <c:ptCount val="23"/>
                <c:pt idx="0">
                  <c:v>-18.510000000000002</c:v>
                </c:pt>
                <c:pt idx="1">
                  <c:v>-13.89</c:v>
                </c:pt>
                <c:pt idx="2">
                  <c:v>-6.94</c:v>
                </c:pt>
                <c:pt idx="3">
                  <c:v>-4.6399999999999997</c:v>
                </c:pt>
                <c:pt idx="4">
                  <c:v>-3.13</c:v>
                </c:pt>
                <c:pt idx="5">
                  <c:v>-1.87</c:v>
                </c:pt>
                <c:pt idx="6">
                  <c:v>-1.64</c:v>
                </c:pt>
                <c:pt idx="7">
                  <c:v>-1.33</c:v>
                </c:pt>
                <c:pt idx="8">
                  <c:v>-1.1399999999999999</c:v>
                </c:pt>
                <c:pt idx="9">
                  <c:v>-0.16</c:v>
                </c:pt>
                <c:pt idx="10">
                  <c:v>-0.01</c:v>
                </c:pt>
                <c:pt idx="11">
                  <c:v>0.04</c:v>
                </c:pt>
                <c:pt idx="12">
                  <c:v>0.47</c:v>
                </c:pt>
                <c:pt idx="13">
                  <c:v>1.45</c:v>
                </c:pt>
                <c:pt idx="14">
                  <c:v>2.17</c:v>
                </c:pt>
                <c:pt idx="15">
                  <c:v>3.17</c:v>
                </c:pt>
                <c:pt idx="16">
                  <c:v>3.89</c:v>
                </c:pt>
                <c:pt idx="17">
                  <c:v>4.24</c:v>
                </c:pt>
                <c:pt idx="18">
                  <c:v>5.75</c:v>
                </c:pt>
                <c:pt idx="19">
                  <c:v>6.73</c:v>
                </c:pt>
                <c:pt idx="20">
                  <c:v>8.0399999999999991</c:v>
                </c:pt>
                <c:pt idx="21">
                  <c:v>8.73</c:v>
                </c:pt>
                <c:pt idx="22">
                  <c:v>8.74</c:v>
                </c:pt>
              </c:numCache>
            </c:numRef>
          </c:val>
        </c:ser>
        <c:ser>
          <c:idx val="1"/>
          <c:order val="1"/>
          <c:tx>
            <c:strRef>
              <c:f>'срав_2020 г. с 2021г.'!$E$151</c:f>
              <c:strCache>
                <c:ptCount val="1"/>
                <c:pt idx="0">
                  <c:v>Изменения в худшую сторону</c:v>
                </c:pt>
              </c:strCache>
            </c:strRef>
          </c:tx>
          <c:spPr>
            <a:solidFill>
              <a:srgbClr val="FF6161"/>
            </a:solidFill>
            <a:ln w="9360">
              <a:solidFill>
                <a:srgbClr val="F9F9F9"/>
              </a:solidFill>
              <a:round/>
            </a:ln>
          </c:spPr>
          <c:cat>
            <c:strRef>
              <c:f>'срав_2020 г. с 2021г.'!$A$152:$A$174</c:f>
              <c:strCache>
                <c:ptCount val="23"/>
                <c:pt idx="0">
                  <c:v>Плавский район</c:v>
                </c:pt>
                <c:pt idx="1">
                  <c:v>Киреевский район</c:v>
                </c:pt>
                <c:pt idx="2">
                  <c:v>Щекинский район</c:v>
                </c:pt>
                <c:pt idx="3">
                  <c:v>город Алексин</c:v>
                </c:pt>
                <c:pt idx="4">
                  <c:v>Славный</c:v>
                </c:pt>
                <c:pt idx="5">
                  <c:v>Каменский район</c:v>
                </c:pt>
                <c:pt idx="6">
                  <c:v>Чернский район</c:v>
                </c:pt>
                <c:pt idx="7">
                  <c:v>Веневский район</c:v>
                </c:pt>
                <c:pt idx="8">
                  <c:v>Богородицкий район</c:v>
                </c:pt>
                <c:pt idx="9">
                  <c:v>город Ефремов</c:v>
                </c:pt>
                <c:pt idx="10">
                  <c:v>Воловский район</c:v>
                </c:pt>
                <c:pt idx="11">
                  <c:v>Тепло-Огаревский район</c:v>
                </c:pt>
                <c:pt idx="12">
                  <c:v>Белевский район</c:v>
                </c:pt>
                <c:pt idx="13">
                  <c:v>Ясногорский район</c:v>
                </c:pt>
                <c:pt idx="14">
                  <c:v>Узловский район</c:v>
                </c:pt>
                <c:pt idx="15">
                  <c:v>город Донской</c:v>
                </c:pt>
                <c:pt idx="16">
                  <c:v>Куркинский район</c:v>
                </c:pt>
                <c:pt idx="17">
                  <c:v>город Новомосковск</c:v>
                </c:pt>
                <c:pt idx="18">
                  <c:v>Кимовский район</c:v>
                </c:pt>
                <c:pt idx="19">
                  <c:v>Суворовский район</c:v>
                </c:pt>
                <c:pt idx="20">
                  <c:v>Заокский район</c:v>
                </c:pt>
                <c:pt idx="21">
                  <c:v>рабочий поселок Новогуровский</c:v>
                </c:pt>
                <c:pt idx="22">
                  <c:v>город Тула</c:v>
                </c:pt>
              </c:strCache>
            </c:strRef>
          </c:cat>
          <c:val>
            <c:numRef>
              <c:f>'срав_2020 г. с 2021г.'!$E$152:$E$177</c:f>
              <c:numCache>
                <c:formatCode>0.00</c:formatCode>
                <c:ptCount val="26"/>
                <c:pt idx="0">
                  <c:v>0</c:v>
                </c:pt>
                <c:pt idx="1">
                  <c:v>#N/A</c:v>
                </c:pt>
                <c:pt idx="2">
                  <c:v>-13.89</c:v>
                </c:pt>
                <c:pt idx="4">
                  <c:v>-4.6399999999999997</c:v>
                </c:pt>
                <c:pt idx="5">
                  <c:v>-3.13</c:v>
                </c:pt>
                <c:pt idx="6">
                  <c:v>-1.64</c:v>
                </c:pt>
                <c:pt idx="8">
                  <c:v>-1.64</c:v>
                </c:pt>
                <c:pt idx="9">
                  <c:v>-1.33</c:v>
                </c:pt>
                <c:pt idx="10">
                  <c:v>-0.16</c:v>
                </c:pt>
                <c:pt idx="11">
                  <c:v>-0.01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</c:numCache>
            </c:numRef>
          </c:val>
        </c:ser>
        <c:gapWidth val="24"/>
        <c:overlap val="100"/>
        <c:axId val="90307200"/>
        <c:axId val="90976640"/>
      </c:barChart>
      <c:catAx>
        <c:axId val="90307200"/>
        <c:scaling>
          <c:orientation val="minMax"/>
        </c:scaling>
        <c:axPos val="b"/>
        <c:majorGridlines>
          <c:spPr>
            <a:ln w="9360">
              <a:solidFill>
                <a:srgbClr val="B3A2C7">
                  <a:alpha val="57000"/>
                </a:srgbClr>
              </a:solidFill>
              <a:round/>
            </a:ln>
          </c:spPr>
        </c:majorGridlines>
        <c:numFmt formatCode="General" sourceLinked="0"/>
        <c:tickLblPos val="low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lang="en-US" sz="1000" b="0" strike="noStrike" spc="-1">
                <a:solidFill>
                  <a:srgbClr val="000000"/>
                </a:solidFill>
                <a:latin typeface="Calibri"/>
                <a:ea typeface="Arial"/>
              </a:defRPr>
            </a:pPr>
            <a:endParaRPr lang="ru-RU"/>
          </a:p>
        </c:txPr>
        <c:crossAx val="90976640"/>
        <c:crosses val="autoZero"/>
        <c:auto val="1"/>
        <c:lblAlgn val="ctr"/>
        <c:lblOffset val="100"/>
      </c:catAx>
      <c:valAx>
        <c:axId val="90976640"/>
        <c:scaling>
          <c:orientation val="minMax"/>
        </c:scaling>
        <c:axPos val="l"/>
        <c:majorGridlines>
          <c:spPr>
            <a:ln w="9360">
              <a:solidFill>
                <a:srgbClr val="B3A2C7">
                  <a:alpha val="24000"/>
                </a:srgbClr>
              </a:solidFill>
              <a:round/>
            </a:ln>
          </c:spPr>
        </c:majorGridlines>
        <c:numFmt formatCode="#,##0.00" sourceLinked="0"/>
        <c:tickLblPos val="nextTo"/>
        <c:spPr>
          <a:ln w="9360">
            <a:solidFill>
              <a:srgbClr val="DCE6F2"/>
            </a:solidFill>
            <a:round/>
          </a:ln>
        </c:spPr>
        <c:txPr>
          <a:bodyPr/>
          <a:lstStyle/>
          <a:p>
            <a:pPr>
              <a:defRPr lang="en-US" sz="1000" b="0" strike="noStrike" spc="-1">
                <a:solidFill>
                  <a:srgbClr val="000000"/>
                </a:solidFill>
                <a:latin typeface="Calibri"/>
                <a:ea typeface="Arial"/>
              </a:defRPr>
            </a:pPr>
            <a:endParaRPr lang="ru-RU"/>
          </a:p>
        </c:txPr>
        <c:crossAx val="90307200"/>
        <c:crosses val="autoZero"/>
        <c:crossBetween val="between"/>
      </c:valAx>
      <c:spPr>
        <a:noFill/>
        <a:ln w="0">
          <a:noFill/>
        </a:ln>
      </c:spPr>
    </c:plotArea>
    <c:legend>
      <c:legendPos val="r"/>
      <c:spPr>
        <a:noFill/>
        <a:ln w="0">
          <a:noFill/>
        </a:ln>
      </c:spPr>
      <c:txPr>
        <a:bodyPr/>
        <a:lstStyle/>
        <a:p>
          <a:pPr>
            <a:defRPr lang="en-US" sz="1000" b="0" strike="noStrike" spc="-1">
              <a:solidFill>
                <a:srgbClr val="000000"/>
              </a:solidFill>
              <a:latin typeface="Calibri"/>
              <a:ea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'срав_2020 г. с 2021г.'!$D$121</c:f>
              <c:strCache>
                <c:ptCount val="1"/>
                <c:pt idx="0">
                  <c:v> +/- к  2020 году (%)</c:v>
                </c:pt>
              </c:strCache>
            </c:strRef>
          </c:tx>
          <c:spPr>
            <a:solidFill>
              <a:srgbClr val="31859C"/>
            </a:solidFill>
            <a:ln w="9360">
              <a:solidFill>
                <a:srgbClr val="F9F9F9"/>
              </a:solidFill>
              <a:round/>
            </a:ln>
          </c:spPr>
          <c:dLbls>
            <c:txPr>
              <a:bodyPr rot="-5400000" wrap="square"/>
              <a:lstStyle/>
              <a:p>
                <a:pPr>
                  <a:defRPr lang="en-US" sz="1000" b="1" strike="noStrike" spc="-1">
                    <a:solidFill>
                      <a:srgbClr val="000000"/>
                    </a:solidFill>
                    <a:latin typeface="Calibri"/>
                    <a:ea typeface="Arial"/>
                  </a:defRPr>
                </a:pPr>
                <a:endParaRPr lang="ru-RU"/>
              </a:p>
            </c:txPr>
            <c:dLblPos val="outEnd"/>
            <c:showVal val="1"/>
            <c:separator>; </c:separator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'срав_2020 г. с 2021г.'!$A$122:$A$145</c:f>
              <c:strCache>
                <c:ptCount val="24"/>
                <c:pt idx="0">
                  <c:v>Кимовский район</c:v>
                </c:pt>
                <c:pt idx="1">
                  <c:v>Киреевский район</c:v>
                </c:pt>
                <c:pt idx="2">
                  <c:v>Плавский район</c:v>
                </c:pt>
                <c:pt idx="3">
                  <c:v>Щекинский район</c:v>
                </c:pt>
                <c:pt idx="4">
                  <c:v>Арсеньевский район</c:v>
                </c:pt>
                <c:pt idx="5">
                  <c:v>город Тула</c:v>
                </c:pt>
                <c:pt idx="6">
                  <c:v>город Алексин</c:v>
                </c:pt>
                <c:pt idx="7">
                  <c:v>Веневский район</c:v>
                </c:pt>
                <c:pt idx="8">
                  <c:v>Суворовский район</c:v>
                </c:pt>
                <c:pt idx="9">
                  <c:v>Каменский район</c:v>
                </c:pt>
                <c:pt idx="10">
                  <c:v>Заокский район</c:v>
                </c:pt>
                <c:pt idx="11">
                  <c:v>Белевский район</c:v>
                </c:pt>
                <c:pt idx="12">
                  <c:v>Воловский район</c:v>
                </c:pt>
                <c:pt idx="13">
                  <c:v>Богородицкий район</c:v>
                </c:pt>
                <c:pt idx="14">
                  <c:v>Тепло-Огаревский район</c:v>
                </c:pt>
                <c:pt idx="15">
                  <c:v>Ясногорский район</c:v>
                </c:pt>
                <c:pt idx="16">
                  <c:v>рабочий поселок Новогуровский</c:v>
                </c:pt>
                <c:pt idx="17">
                  <c:v>город Новомосковск</c:v>
                </c:pt>
                <c:pt idx="18">
                  <c:v>Куркинский район</c:v>
                </c:pt>
                <c:pt idx="19">
                  <c:v>город Донской</c:v>
                </c:pt>
                <c:pt idx="20">
                  <c:v>Узловский район</c:v>
                </c:pt>
                <c:pt idx="21">
                  <c:v>Славный</c:v>
                </c:pt>
                <c:pt idx="22">
                  <c:v>Чернский район</c:v>
                </c:pt>
                <c:pt idx="23">
                  <c:v>город Ефремов</c:v>
                </c:pt>
              </c:strCache>
            </c:strRef>
          </c:cat>
          <c:val>
            <c:numRef>
              <c:f>'срав_2020 г. с 2021г.'!$D$122:$D$145</c:f>
              <c:numCache>
                <c:formatCode>#,##0.00</c:formatCode>
                <c:ptCount val="24"/>
                <c:pt idx="0">
                  <c:v>-20.270000000000003</c:v>
                </c:pt>
                <c:pt idx="1">
                  <c:v>-14.790000000000006</c:v>
                </c:pt>
                <c:pt idx="2">
                  <c:v>-13.96</c:v>
                </c:pt>
                <c:pt idx="3">
                  <c:v>-12.309999999999995</c:v>
                </c:pt>
                <c:pt idx="4">
                  <c:v>-8.5500000000000114</c:v>
                </c:pt>
                <c:pt idx="5">
                  <c:v>-8.230000000000004</c:v>
                </c:pt>
                <c:pt idx="6">
                  <c:v>-8.0500000000000043</c:v>
                </c:pt>
                <c:pt idx="7">
                  <c:v>-5.3999999999999986</c:v>
                </c:pt>
                <c:pt idx="8">
                  <c:v>-3.3299999999999983</c:v>
                </c:pt>
                <c:pt idx="9">
                  <c:v>-3.289999999999992</c:v>
                </c:pt>
                <c:pt idx="10">
                  <c:v>-2.9699999999999989</c:v>
                </c:pt>
                <c:pt idx="11">
                  <c:v>-1.980000000000004</c:v>
                </c:pt>
                <c:pt idx="12">
                  <c:v>-1.960000000000008</c:v>
                </c:pt>
                <c:pt idx="13">
                  <c:v>-0.88000000000000966</c:v>
                </c:pt>
                <c:pt idx="14">
                  <c:v>0.76999999999999602</c:v>
                </c:pt>
                <c:pt idx="15">
                  <c:v>1.230000000000004</c:v>
                </c:pt>
                <c:pt idx="16">
                  <c:v>2.0300000000000011</c:v>
                </c:pt>
                <c:pt idx="17">
                  <c:v>3.4100000000000037</c:v>
                </c:pt>
                <c:pt idx="18">
                  <c:v>3.5499999999999972</c:v>
                </c:pt>
                <c:pt idx="19">
                  <c:v>3.8299999999999983</c:v>
                </c:pt>
                <c:pt idx="20">
                  <c:v>5.5600000000000023</c:v>
                </c:pt>
                <c:pt idx="21">
                  <c:v>7.1099999999999994</c:v>
                </c:pt>
                <c:pt idx="22">
                  <c:v>8.8200000000000074</c:v>
                </c:pt>
                <c:pt idx="23">
                  <c:v>8.8400000000000034</c:v>
                </c:pt>
              </c:numCache>
            </c:numRef>
          </c:val>
        </c:ser>
        <c:ser>
          <c:idx val="1"/>
          <c:order val="1"/>
          <c:tx>
            <c:strRef>
              <c:f>'срав_2020 г. с 2021г.'!$E$121</c:f>
              <c:strCache>
                <c:ptCount val="1"/>
                <c:pt idx="0">
                  <c:v>Изменения в худшую сторону</c:v>
                </c:pt>
              </c:strCache>
            </c:strRef>
          </c:tx>
          <c:spPr>
            <a:solidFill>
              <a:srgbClr val="FF6161"/>
            </a:solidFill>
            <a:ln w="9360">
              <a:solidFill>
                <a:srgbClr val="F9F9F9"/>
              </a:solidFill>
              <a:round/>
            </a:ln>
          </c:spPr>
          <c:cat>
            <c:strRef>
              <c:f>'срав_2020 г. с 2021г.'!$A$122:$A$145</c:f>
              <c:strCache>
                <c:ptCount val="24"/>
                <c:pt idx="0">
                  <c:v>Кимовский район</c:v>
                </c:pt>
                <c:pt idx="1">
                  <c:v>Киреевский район</c:v>
                </c:pt>
                <c:pt idx="2">
                  <c:v>Плавский район</c:v>
                </c:pt>
                <c:pt idx="3">
                  <c:v>Щекинский район</c:v>
                </c:pt>
                <c:pt idx="4">
                  <c:v>Арсеньевский район</c:v>
                </c:pt>
                <c:pt idx="5">
                  <c:v>город Тула</c:v>
                </c:pt>
                <c:pt idx="6">
                  <c:v>город Алексин</c:v>
                </c:pt>
                <c:pt idx="7">
                  <c:v>Веневский район</c:v>
                </c:pt>
                <c:pt idx="8">
                  <c:v>Суворовский район</c:v>
                </c:pt>
                <c:pt idx="9">
                  <c:v>Каменский район</c:v>
                </c:pt>
                <c:pt idx="10">
                  <c:v>Заокский район</c:v>
                </c:pt>
                <c:pt idx="11">
                  <c:v>Белевский район</c:v>
                </c:pt>
                <c:pt idx="12">
                  <c:v>Воловский район</c:v>
                </c:pt>
                <c:pt idx="13">
                  <c:v>Богородицкий район</c:v>
                </c:pt>
                <c:pt idx="14">
                  <c:v>Тепло-Огаревский район</c:v>
                </c:pt>
                <c:pt idx="15">
                  <c:v>Ясногорский район</c:v>
                </c:pt>
                <c:pt idx="16">
                  <c:v>рабочий поселок Новогуровский</c:v>
                </c:pt>
                <c:pt idx="17">
                  <c:v>город Новомосковск</c:v>
                </c:pt>
                <c:pt idx="18">
                  <c:v>Куркинский район</c:v>
                </c:pt>
                <c:pt idx="19">
                  <c:v>город Донской</c:v>
                </c:pt>
                <c:pt idx="20">
                  <c:v>Узловский район</c:v>
                </c:pt>
                <c:pt idx="21">
                  <c:v>Славный</c:v>
                </c:pt>
                <c:pt idx="22">
                  <c:v>Чернский район</c:v>
                </c:pt>
                <c:pt idx="23">
                  <c:v>город Ефремов</c:v>
                </c:pt>
              </c:strCache>
            </c:strRef>
          </c:cat>
          <c:val>
            <c:numRef>
              <c:f>'срав_2020 г. с 2021г.'!$E$122:$E$147</c:f>
              <c:numCache>
                <c:formatCode>0.00</c:formatCode>
                <c:ptCount val="26"/>
                <c:pt idx="0">
                  <c:v>#N/A</c:v>
                </c:pt>
                <c:pt idx="1">
                  <c:v>-20.270000000000003</c:v>
                </c:pt>
                <c:pt idx="3">
                  <c:v>-13.96</c:v>
                </c:pt>
                <c:pt idx="4">
                  <c:v>-12.309999999999995</c:v>
                </c:pt>
                <c:pt idx="6">
                  <c:v>-8.230000000000004</c:v>
                </c:pt>
                <c:pt idx="7">
                  <c:v>-8.0500000000000043</c:v>
                </c:pt>
                <c:pt idx="8">
                  <c:v>-5.3999999999999986</c:v>
                </c:pt>
                <c:pt idx="10">
                  <c:v>-3.289999999999992</c:v>
                </c:pt>
                <c:pt idx="11">
                  <c:v>-2.9699999999999989</c:v>
                </c:pt>
                <c:pt idx="12">
                  <c:v>-1.3203846153846164</c:v>
                </c:pt>
                <c:pt idx="13">
                  <c:v>-1.980000000000004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</c:numCache>
            </c:numRef>
          </c:val>
        </c:ser>
        <c:gapWidth val="24"/>
        <c:overlap val="100"/>
        <c:axId val="91026560"/>
        <c:axId val="91028096"/>
      </c:barChart>
      <c:catAx>
        <c:axId val="91026560"/>
        <c:scaling>
          <c:orientation val="minMax"/>
        </c:scaling>
        <c:axPos val="b"/>
        <c:majorGridlines>
          <c:spPr>
            <a:ln w="9360">
              <a:solidFill>
                <a:srgbClr val="B3A2C7">
                  <a:alpha val="57000"/>
                </a:srgbClr>
              </a:solidFill>
              <a:round/>
            </a:ln>
          </c:spPr>
        </c:majorGridlines>
        <c:numFmt formatCode="General" sourceLinked="0"/>
        <c:tickLblPos val="low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lang="en-US" sz="1000" b="0" strike="noStrike" spc="-1">
                <a:solidFill>
                  <a:srgbClr val="000000"/>
                </a:solidFill>
                <a:latin typeface="Calibri"/>
                <a:ea typeface="Arial"/>
              </a:defRPr>
            </a:pPr>
            <a:endParaRPr lang="ru-RU"/>
          </a:p>
        </c:txPr>
        <c:crossAx val="91028096"/>
        <c:crosses val="autoZero"/>
        <c:auto val="1"/>
        <c:lblAlgn val="ctr"/>
        <c:lblOffset val="100"/>
      </c:catAx>
      <c:valAx>
        <c:axId val="91028096"/>
        <c:scaling>
          <c:orientation val="minMax"/>
        </c:scaling>
        <c:axPos val="l"/>
        <c:majorGridlines>
          <c:spPr>
            <a:ln w="9360">
              <a:solidFill>
                <a:srgbClr val="B3A2C7">
                  <a:alpha val="24000"/>
                </a:srgbClr>
              </a:solidFill>
              <a:round/>
            </a:ln>
          </c:spPr>
        </c:majorGridlines>
        <c:numFmt formatCode="#,##0.00" sourceLinked="0"/>
        <c:tickLblPos val="nextTo"/>
        <c:spPr>
          <a:ln w="9360">
            <a:solidFill>
              <a:srgbClr val="DCE6F2"/>
            </a:solidFill>
            <a:round/>
          </a:ln>
        </c:spPr>
        <c:txPr>
          <a:bodyPr/>
          <a:lstStyle/>
          <a:p>
            <a:pPr>
              <a:defRPr lang="en-US" sz="1000" b="0" strike="noStrike" spc="-1">
                <a:solidFill>
                  <a:srgbClr val="000000"/>
                </a:solidFill>
                <a:latin typeface="Calibri"/>
                <a:ea typeface="Arial"/>
              </a:defRPr>
            </a:pPr>
            <a:endParaRPr lang="ru-RU"/>
          </a:p>
        </c:txPr>
        <c:crossAx val="91026560"/>
        <c:crosses val="autoZero"/>
        <c:crossBetween val="between"/>
      </c:valAx>
      <c:spPr>
        <a:noFill/>
        <a:ln w="0">
          <a:noFill/>
        </a:ln>
      </c:spPr>
    </c:plotArea>
    <c:legend>
      <c:legendPos val="r"/>
      <c:spPr>
        <a:noFill/>
        <a:ln w="0">
          <a:noFill/>
        </a:ln>
      </c:spPr>
      <c:txPr>
        <a:bodyPr/>
        <a:lstStyle/>
        <a:p>
          <a:pPr>
            <a:defRPr lang="en-US" sz="1000" b="0" strike="noStrike" spc="-1">
              <a:solidFill>
                <a:srgbClr val="000000"/>
              </a:solidFill>
              <a:latin typeface="Calibri"/>
              <a:ea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'срав_2020 г. с 2021г.'!$D$181</c:f>
              <c:strCache>
                <c:ptCount val="1"/>
                <c:pt idx="0">
                  <c:v> +/- к  2020 году (%)</c:v>
                </c:pt>
              </c:strCache>
            </c:strRef>
          </c:tx>
          <c:spPr>
            <a:solidFill>
              <a:srgbClr val="31859C"/>
            </a:solidFill>
            <a:ln w="9360">
              <a:solidFill>
                <a:srgbClr val="F9F9F9"/>
              </a:solidFill>
              <a:round/>
            </a:ln>
          </c:spPr>
          <c:dLbls>
            <c:txPr>
              <a:bodyPr rot="-5400000" wrap="square"/>
              <a:lstStyle/>
              <a:p>
                <a:pPr>
                  <a:defRPr lang="en-US" sz="1000" b="1" strike="noStrike" spc="-1">
                    <a:solidFill>
                      <a:srgbClr val="000000"/>
                    </a:solidFill>
                    <a:latin typeface="Calibri"/>
                    <a:ea typeface="Arial"/>
                  </a:defRPr>
                </a:pPr>
                <a:endParaRPr lang="ru-RU"/>
              </a:p>
            </c:txPr>
            <c:dLblPos val="outEnd"/>
            <c:showVal val="1"/>
            <c:separator>; </c:separator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'срав_2020 г. с 2021г.'!$A$182:$A$204</c:f>
              <c:strCache>
                <c:ptCount val="23"/>
                <c:pt idx="0">
                  <c:v>Плавский район</c:v>
                </c:pt>
                <c:pt idx="1">
                  <c:v>Киреевский район</c:v>
                </c:pt>
                <c:pt idx="2">
                  <c:v>Щекинский район</c:v>
                </c:pt>
                <c:pt idx="3">
                  <c:v>город Алексин</c:v>
                </c:pt>
                <c:pt idx="4">
                  <c:v>Чернский район</c:v>
                </c:pt>
                <c:pt idx="5">
                  <c:v>Тепло-Огаревский район</c:v>
                </c:pt>
                <c:pt idx="6">
                  <c:v>Воловский район</c:v>
                </c:pt>
                <c:pt idx="7">
                  <c:v>Кимовский район</c:v>
                </c:pt>
                <c:pt idx="8">
                  <c:v>Славный</c:v>
                </c:pt>
                <c:pt idx="9">
                  <c:v>Узловский район</c:v>
                </c:pt>
                <c:pt idx="10">
                  <c:v>Ясногорский район</c:v>
                </c:pt>
                <c:pt idx="11">
                  <c:v>город Новомосковск</c:v>
                </c:pt>
                <c:pt idx="12">
                  <c:v>Каменский район</c:v>
                </c:pt>
                <c:pt idx="13">
                  <c:v>город Донской</c:v>
                </c:pt>
                <c:pt idx="14">
                  <c:v>город Ефремов</c:v>
                </c:pt>
                <c:pt idx="15">
                  <c:v>Куркинский район</c:v>
                </c:pt>
                <c:pt idx="16">
                  <c:v>Богородицкий район</c:v>
                </c:pt>
                <c:pt idx="17">
                  <c:v>Заокский район</c:v>
                </c:pt>
                <c:pt idx="18">
                  <c:v>Веневский район</c:v>
                </c:pt>
                <c:pt idx="19">
                  <c:v>рабочий поселок Новогуровский</c:v>
                </c:pt>
                <c:pt idx="20">
                  <c:v>город Тула</c:v>
                </c:pt>
                <c:pt idx="21">
                  <c:v>Одоевский район</c:v>
                </c:pt>
                <c:pt idx="22">
                  <c:v>Белевский район</c:v>
                </c:pt>
              </c:strCache>
            </c:strRef>
          </c:cat>
          <c:val>
            <c:numRef>
              <c:f>'срав_2020 г. с 2021г.'!$D$182:$D$204</c:f>
              <c:numCache>
                <c:formatCode>#,##0.00</c:formatCode>
                <c:ptCount val="23"/>
                <c:pt idx="0">
                  <c:v>-17.62</c:v>
                </c:pt>
                <c:pt idx="1">
                  <c:v>-15.46</c:v>
                </c:pt>
                <c:pt idx="2">
                  <c:v>-8.49</c:v>
                </c:pt>
                <c:pt idx="3">
                  <c:v>-3.61</c:v>
                </c:pt>
                <c:pt idx="4">
                  <c:v>-0.84</c:v>
                </c:pt>
                <c:pt idx="5">
                  <c:v>-0.12</c:v>
                </c:pt>
                <c:pt idx="6">
                  <c:v>-0.03</c:v>
                </c:pt>
                <c:pt idx="7">
                  <c:v>0.03</c:v>
                </c:pt>
                <c:pt idx="8">
                  <c:v>0.23</c:v>
                </c:pt>
                <c:pt idx="9">
                  <c:v>1.2</c:v>
                </c:pt>
                <c:pt idx="10">
                  <c:v>1.67</c:v>
                </c:pt>
                <c:pt idx="11">
                  <c:v>1.86</c:v>
                </c:pt>
                <c:pt idx="12">
                  <c:v>2.82</c:v>
                </c:pt>
                <c:pt idx="13">
                  <c:v>3.06</c:v>
                </c:pt>
                <c:pt idx="14">
                  <c:v>3.32</c:v>
                </c:pt>
                <c:pt idx="15">
                  <c:v>4.7</c:v>
                </c:pt>
                <c:pt idx="16">
                  <c:v>6</c:v>
                </c:pt>
                <c:pt idx="17">
                  <c:v>6.78</c:v>
                </c:pt>
                <c:pt idx="18">
                  <c:v>7.56</c:v>
                </c:pt>
                <c:pt idx="19">
                  <c:v>7.7</c:v>
                </c:pt>
                <c:pt idx="20">
                  <c:v>8.18</c:v>
                </c:pt>
                <c:pt idx="21">
                  <c:v>9.56</c:v>
                </c:pt>
                <c:pt idx="22">
                  <c:v>10.39</c:v>
                </c:pt>
              </c:numCache>
            </c:numRef>
          </c:val>
        </c:ser>
        <c:ser>
          <c:idx val="1"/>
          <c:order val="1"/>
          <c:tx>
            <c:strRef>
              <c:f>'срав_2020 г. с 2021г.'!$E$181</c:f>
              <c:strCache>
                <c:ptCount val="1"/>
                <c:pt idx="0">
                  <c:v>Изменения в худшую сторону</c:v>
                </c:pt>
              </c:strCache>
            </c:strRef>
          </c:tx>
          <c:spPr>
            <a:solidFill>
              <a:srgbClr val="FF6161"/>
            </a:solidFill>
            <a:ln w="9360">
              <a:solidFill>
                <a:srgbClr val="F9F9F9"/>
              </a:solidFill>
              <a:round/>
            </a:ln>
          </c:spPr>
          <c:cat>
            <c:strRef>
              <c:f>'срав_2020 г. с 2021г.'!$A$182:$A$204</c:f>
              <c:strCache>
                <c:ptCount val="23"/>
                <c:pt idx="0">
                  <c:v>Плавский район</c:v>
                </c:pt>
                <c:pt idx="1">
                  <c:v>Киреевский район</c:v>
                </c:pt>
                <c:pt idx="2">
                  <c:v>Щекинский район</c:v>
                </c:pt>
                <c:pt idx="3">
                  <c:v>город Алексин</c:v>
                </c:pt>
                <c:pt idx="4">
                  <c:v>Чернский район</c:v>
                </c:pt>
                <c:pt idx="5">
                  <c:v>Тепло-Огаревский район</c:v>
                </c:pt>
                <c:pt idx="6">
                  <c:v>Воловский район</c:v>
                </c:pt>
                <c:pt idx="7">
                  <c:v>Кимовский район</c:v>
                </c:pt>
                <c:pt idx="8">
                  <c:v>Славный</c:v>
                </c:pt>
                <c:pt idx="9">
                  <c:v>Узловский район</c:v>
                </c:pt>
                <c:pt idx="10">
                  <c:v>Ясногорский район</c:v>
                </c:pt>
                <c:pt idx="11">
                  <c:v>город Новомосковск</c:v>
                </c:pt>
                <c:pt idx="12">
                  <c:v>Каменский район</c:v>
                </c:pt>
                <c:pt idx="13">
                  <c:v>город Донской</c:v>
                </c:pt>
                <c:pt idx="14">
                  <c:v>город Ефремов</c:v>
                </c:pt>
                <c:pt idx="15">
                  <c:v>Куркинский район</c:v>
                </c:pt>
                <c:pt idx="16">
                  <c:v>Богородицкий район</c:v>
                </c:pt>
                <c:pt idx="17">
                  <c:v>Заокский район</c:v>
                </c:pt>
                <c:pt idx="18">
                  <c:v>Веневский район</c:v>
                </c:pt>
                <c:pt idx="19">
                  <c:v>рабочий поселок Новогуровский</c:v>
                </c:pt>
                <c:pt idx="20">
                  <c:v>город Тула</c:v>
                </c:pt>
                <c:pt idx="21">
                  <c:v>Одоевский район</c:v>
                </c:pt>
                <c:pt idx="22">
                  <c:v>Белевский район</c:v>
                </c:pt>
              </c:strCache>
            </c:strRef>
          </c:cat>
          <c:val>
            <c:numRef>
              <c:f>'срав_2020 г. с 2021г.'!$E$182:$E$206</c:f>
              <c:numCache>
                <c:formatCode>0.00</c:formatCode>
                <c:ptCount val="25"/>
                <c:pt idx="0">
                  <c:v>#N/A</c:v>
                </c:pt>
                <c:pt idx="1">
                  <c:v>-17.62</c:v>
                </c:pt>
                <c:pt idx="2">
                  <c:v>-15.46</c:v>
                </c:pt>
                <c:pt idx="3">
                  <c:v>-8.49</c:v>
                </c:pt>
                <c:pt idx="5">
                  <c:v>-0.84</c:v>
                </c:pt>
                <c:pt idx="6">
                  <c:v>-0.12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</c:ser>
        <c:gapWidth val="24"/>
        <c:overlap val="100"/>
        <c:axId val="91331968"/>
        <c:axId val="91341952"/>
      </c:barChart>
      <c:catAx>
        <c:axId val="91331968"/>
        <c:scaling>
          <c:orientation val="minMax"/>
        </c:scaling>
        <c:axPos val="b"/>
        <c:majorGridlines>
          <c:spPr>
            <a:ln w="9360">
              <a:solidFill>
                <a:srgbClr val="B3A2C7">
                  <a:alpha val="57000"/>
                </a:srgbClr>
              </a:solidFill>
              <a:round/>
            </a:ln>
          </c:spPr>
        </c:majorGridlines>
        <c:numFmt formatCode="General" sourceLinked="0"/>
        <c:tickLblPos val="low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lang="en-US" sz="1000" b="0" strike="noStrike" spc="-1">
                <a:solidFill>
                  <a:srgbClr val="000000"/>
                </a:solidFill>
                <a:latin typeface="Calibri"/>
                <a:ea typeface="Arial"/>
              </a:defRPr>
            </a:pPr>
            <a:endParaRPr lang="ru-RU"/>
          </a:p>
        </c:txPr>
        <c:crossAx val="91341952"/>
        <c:crosses val="autoZero"/>
        <c:auto val="1"/>
        <c:lblAlgn val="ctr"/>
        <c:lblOffset val="100"/>
      </c:catAx>
      <c:valAx>
        <c:axId val="91341952"/>
        <c:scaling>
          <c:orientation val="minMax"/>
        </c:scaling>
        <c:axPos val="l"/>
        <c:majorGridlines>
          <c:spPr>
            <a:ln w="9360">
              <a:solidFill>
                <a:srgbClr val="B3A2C7">
                  <a:alpha val="24000"/>
                </a:srgbClr>
              </a:solidFill>
              <a:round/>
            </a:ln>
          </c:spPr>
        </c:majorGridlines>
        <c:numFmt formatCode="#,##0.00" sourceLinked="0"/>
        <c:tickLblPos val="nextTo"/>
        <c:spPr>
          <a:ln w="9360">
            <a:solidFill>
              <a:srgbClr val="DCE6F2"/>
            </a:solidFill>
            <a:round/>
          </a:ln>
        </c:spPr>
        <c:txPr>
          <a:bodyPr/>
          <a:lstStyle/>
          <a:p>
            <a:pPr>
              <a:defRPr lang="en-US" sz="1000" b="0" strike="noStrike" spc="-1">
                <a:solidFill>
                  <a:srgbClr val="000000"/>
                </a:solidFill>
                <a:latin typeface="Calibri"/>
                <a:ea typeface="Arial"/>
              </a:defRPr>
            </a:pPr>
            <a:endParaRPr lang="ru-RU"/>
          </a:p>
        </c:txPr>
        <c:crossAx val="91331968"/>
        <c:crosses val="autoZero"/>
        <c:crossBetween val="between"/>
      </c:valAx>
      <c:spPr>
        <a:noFill/>
        <a:ln w="0">
          <a:noFill/>
        </a:ln>
      </c:spPr>
    </c:plotArea>
    <c:legend>
      <c:legendPos val="r"/>
      <c:spPr>
        <a:noFill/>
        <a:ln w="0">
          <a:noFill/>
        </a:ln>
      </c:spPr>
      <c:txPr>
        <a:bodyPr/>
        <a:lstStyle/>
        <a:p>
          <a:pPr>
            <a:defRPr lang="en-US" sz="1000" b="0" strike="noStrike" spc="-1">
              <a:solidFill>
                <a:srgbClr val="000000"/>
              </a:solidFill>
              <a:latin typeface="Calibri"/>
              <a:ea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342000</xdr:colOff>
      <xdr:row>1</xdr:row>
      <xdr:rowOff>21240</xdr:rowOff>
    </xdr:from>
    <xdr:to>
      <xdr:col>17</xdr:col>
      <xdr:colOff>127080</xdr:colOff>
      <xdr:row>30</xdr:row>
      <xdr:rowOff>1800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322200</xdr:colOff>
      <xdr:row>29</xdr:row>
      <xdr:rowOff>30600</xdr:rowOff>
    </xdr:from>
    <xdr:to>
      <xdr:col>24</xdr:col>
      <xdr:colOff>333360</xdr:colOff>
      <xdr:row>61</xdr:row>
      <xdr:rowOff>165960</xdr:rowOff>
    </xdr:to>
    <xdr:graphicFrame macro="">
      <xdr:nvGraphicFramePr>
        <xdr:cNvPr id="0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328680</xdr:colOff>
      <xdr:row>59</xdr:row>
      <xdr:rowOff>15120</xdr:rowOff>
    </xdr:from>
    <xdr:to>
      <xdr:col>24</xdr:col>
      <xdr:colOff>340200</xdr:colOff>
      <xdr:row>90</xdr:row>
      <xdr:rowOff>270720</xdr:rowOff>
    </xdr:to>
    <xdr:graphicFrame macro="">
      <xdr:nvGraphicFramePr>
        <xdr:cNvPr id="3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5</xdr:col>
      <xdr:colOff>49680</xdr:colOff>
      <xdr:row>89</xdr:row>
      <xdr:rowOff>162720</xdr:rowOff>
    </xdr:from>
    <xdr:to>
      <xdr:col>17</xdr:col>
      <xdr:colOff>575280</xdr:colOff>
      <xdr:row>119</xdr:row>
      <xdr:rowOff>11880</xdr:rowOff>
    </xdr:to>
    <xdr:graphicFrame macro="">
      <xdr:nvGraphicFramePr>
        <xdr:cNvPr id="4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5</xdr:col>
      <xdr:colOff>78480</xdr:colOff>
      <xdr:row>150</xdr:row>
      <xdr:rowOff>37440</xdr:rowOff>
    </xdr:from>
    <xdr:to>
      <xdr:col>18</xdr:col>
      <xdr:colOff>4320</xdr:colOff>
      <xdr:row>180</xdr:row>
      <xdr:rowOff>555840</xdr:rowOff>
    </xdr:to>
    <xdr:graphicFrame macro="">
      <xdr:nvGraphicFramePr>
        <xdr:cNvPr id="5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5</xdr:col>
      <xdr:colOff>49680</xdr:colOff>
      <xdr:row>119</xdr:row>
      <xdr:rowOff>171720</xdr:rowOff>
    </xdr:from>
    <xdr:to>
      <xdr:col>17</xdr:col>
      <xdr:colOff>575280</xdr:colOff>
      <xdr:row>150</xdr:row>
      <xdr:rowOff>467280</xdr:rowOff>
    </xdr:to>
    <xdr:graphicFrame macro="">
      <xdr:nvGraphicFramePr>
        <xdr:cNvPr id="6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5</xdr:col>
      <xdr:colOff>87840</xdr:colOff>
      <xdr:row>180</xdr:row>
      <xdr:rowOff>74880</xdr:rowOff>
    </xdr:from>
    <xdr:to>
      <xdr:col>18</xdr:col>
      <xdr:colOff>14040</xdr:colOff>
      <xdr:row>212</xdr:row>
      <xdr:rowOff>34560</xdr:rowOff>
    </xdr:to>
    <xdr:graphicFrame macro="">
      <xdr:nvGraphicFramePr>
        <xdr:cNvPr id="7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S208"/>
  <sheetViews>
    <sheetView zoomScale="65" zoomScaleNormal="65" workbookViewId="0"/>
  </sheetViews>
  <sheetFormatPr defaultColWidth="11.5703125" defaultRowHeight="15"/>
  <cols>
    <col min="1" max="1" width="39" customWidth="1"/>
    <col min="2" max="2" width="13" customWidth="1"/>
    <col min="3" max="3" width="13.5703125" customWidth="1"/>
    <col min="4" max="4" width="11.42578125" customWidth="1"/>
    <col min="5" max="5" width="8.85546875" customWidth="1"/>
    <col min="6" max="6" width="39" customWidth="1"/>
    <col min="7" max="19" width="8.85546875" customWidth="1"/>
    <col min="20" max="20" width="36.42578125" customWidth="1"/>
    <col min="21" max="21" width="9.140625" customWidth="1"/>
    <col min="22" max="30" width="8.85546875" customWidth="1"/>
    <col min="31" max="31" width="62.140625" customWidth="1"/>
    <col min="32" max="64" width="8.85546875" customWidth="1"/>
  </cols>
  <sheetData>
    <row r="1" spans="1:45" ht="24" customHeight="1">
      <c r="A1" s="4"/>
      <c r="B1" s="5"/>
      <c r="C1" s="6"/>
      <c r="F1" s="7"/>
      <c r="AE1" s="8"/>
      <c r="AF1" s="9"/>
      <c r="AG1" s="9"/>
      <c r="AH1" s="9"/>
    </row>
    <row r="2" spans="1:45" ht="60">
      <c r="A2" s="10" t="s">
        <v>0</v>
      </c>
      <c r="B2" s="11" t="s">
        <v>1</v>
      </c>
      <c r="C2" s="11" t="s">
        <v>2</v>
      </c>
      <c r="D2" s="11" t="s">
        <v>3</v>
      </c>
      <c r="G2" s="12"/>
      <c r="H2" s="12"/>
      <c r="AE2" s="13" t="s">
        <v>4</v>
      </c>
      <c r="AF2" s="14" t="s">
        <v>5</v>
      </c>
      <c r="AG2" s="14" t="s">
        <v>6</v>
      </c>
      <c r="AH2" s="14" t="s">
        <v>7</v>
      </c>
      <c r="AI2" t="s">
        <v>8</v>
      </c>
      <c r="AJ2" t="s">
        <v>9</v>
      </c>
      <c r="AK2" t="s">
        <v>10</v>
      </c>
      <c r="AL2" t="s">
        <v>11</v>
      </c>
      <c r="AM2" t="s">
        <v>12</v>
      </c>
      <c r="AN2" t="s">
        <v>13</v>
      </c>
      <c r="AO2" t="s">
        <v>14</v>
      </c>
      <c r="AP2" t="s">
        <v>15</v>
      </c>
      <c r="AQ2" t="s">
        <v>16</v>
      </c>
      <c r="AR2" t="s">
        <v>17</v>
      </c>
      <c r="AS2" t="s">
        <v>18</v>
      </c>
    </row>
    <row r="3" spans="1:45">
      <c r="A3" s="15" t="s">
        <v>19</v>
      </c>
      <c r="B3" s="16">
        <v>85.38</v>
      </c>
      <c r="C3" s="16">
        <v>76.209999999999994</v>
      </c>
      <c r="D3" s="17">
        <v>-9.17</v>
      </c>
      <c r="E3" s="18"/>
      <c r="G3" s="19"/>
      <c r="H3" s="19"/>
      <c r="U3" s="19"/>
      <c r="AE3" s="13">
        <v>93.133385951065506</v>
      </c>
      <c r="AF3" s="14">
        <v>85.224385718660002</v>
      </c>
      <c r="AG3" s="14">
        <v>88.530219780219795</v>
      </c>
      <c r="AH3" s="14">
        <v>85.997469509857495</v>
      </c>
      <c r="AI3">
        <v>69.567144112005096</v>
      </c>
      <c r="AJ3">
        <v>92.862929864965295</v>
      </c>
      <c r="AK3">
        <v>77.002495722385902</v>
      </c>
      <c r="AL3">
        <v>71.512998806407595</v>
      </c>
      <c r="AM3">
        <v>80.221381556878598</v>
      </c>
      <c r="AN3">
        <v>69.287265689781194</v>
      </c>
      <c r="AO3">
        <v>74.470200965971301</v>
      </c>
      <c r="AP3">
        <v>76.091734329623094</v>
      </c>
      <c r="AQ3">
        <v>91.253872085511802</v>
      </c>
      <c r="AR3">
        <v>86.971093422706303</v>
      </c>
      <c r="AS3">
        <v>75.212866603595103</v>
      </c>
    </row>
    <row r="4" spans="1:45">
      <c r="A4" s="20" t="s">
        <v>5</v>
      </c>
      <c r="B4" s="16">
        <v>77.540000000000006</v>
      </c>
      <c r="C4" s="16">
        <v>69.31</v>
      </c>
      <c r="D4" s="17">
        <v>-8.23</v>
      </c>
      <c r="E4" s="18"/>
      <c r="G4" s="19"/>
      <c r="H4" s="19"/>
      <c r="U4" s="19"/>
      <c r="AE4" s="13"/>
      <c r="AF4" s="14"/>
      <c r="AG4" s="14"/>
      <c r="AH4" s="14"/>
    </row>
    <row r="5" spans="1:45">
      <c r="A5" s="20" t="s">
        <v>10</v>
      </c>
      <c r="B5" s="16">
        <v>76.790000000000006</v>
      </c>
      <c r="C5" s="16">
        <v>70.540000000000006</v>
      </c>
      <c r="D5" s="17">
        <v>-6.25</v>
      </c>
      <c r="E5" s="18"/>
      <c r="G5" s="19"/>
      <c r="H5" s="19"/>
      <c r="U5" s="19"/>
      <c r="AE5" s="13"/>
      <c r="AF5" s="14"/>
      <c r="AG5" s="14"/>
      <c r="AH5" s="14"/>
    </row>
    <row r="6" spans="1:45">
      <c r="A6" s="15" t="s">
        <v>20</v>
      </c>
      <c r="B6" s="16">
        <v>97.53</v>
      </c>
      <c r="C6" s="16">
        <v>96.28</v>
      </c>
      <c r="D6" s="17">
        <v>-1.25</v>
      </c>
      <c r="E6" s="18"/>
      <c r="G6" s="19"/>
      <c r="H6" s="19"/>
      <c r="U6" s="19"/>
      <c r="AE6" s="13"/>
      <c r="AF6" s="14"/>
      <c r="AG6" s="14"/>
      <c r="AH6" s="14"/>
    </row>
    <row r="7" spans="1:45">
      <c r="A7" s="20" t="s">
        <v>12</v>
      </c>
      <c r="B7" s="16">
        <v>70.430000000000007</v>
      </c>
      <c r="C7" s="16">
        <v>69.55</v>
      </c>
      <c r="D7" s="17">
        <v>-0.88</v>
      </c>
      <c r="E7" s="18"/>
      <c r="G7" s="19"/>
      <c r="H7" s="19"/>
      <c r="U7" s="19"/>
      <c r="AE7" s="13"/>
      <c r="AF7" s="14"/>
      <c r="AG7" s="14"/>
      <c r="AH7" s="14"/>
    </row>
    <row r="8" spans="1:45">
      <c r="A8" s="20" t="s">
        <v>7</v>
      </c>
      <c r="B8" s="16">
        <v>97.54</v>
      </c>
      <c r="C8" s="16">
        <v>98.42</v>
      </c>
      <c r="D8" s="17">
        <v>0.88</v>
      </c>
      <c r="E8" s="18"/>
      <c r="G8" s="19"/>
      <c r="H8" s="19"/>
      <c r="U8" s="19"/>
      <c r="AE8" s="13"/>
      <c r="AF8" s="14"/>
      <c r="AG8" s="14"/>
      <c r="AH8" s="14"/>
    </row>
    <row r="9" spans="1:45">
      <c r="A9" s="20" t="s">
        <v>21</v>
      </c>
      <c r="B9" s="16">
        <v>70</v>
      </c>
      <c r="C9" s="16">
        <v>70.95</v>
      </c>
      <c r="D9" s="17">
        <v>0.95</v>
      </c>
      <c r="E9" s="18"/>
      <c r="G9" s="19"/>
      <c r="H9" s="19"/>
      <c r="U9" s="19"/>
      <c r="AE9" s="13"/>
      <c r="AF9" s="14"/>
      <c r="AG9" s="14"/>
      <c r="AH9" s="14"/>
    </row>
    <row r="10" spans="1:45">
      <c r="A10" s="20" t="s">
        <v>22</v>
      </c>
      <c r="B10" s="16">
        <v>97.185000000000002</v>
      </c>
      <c r="C10" s="16">
        <v>98.17</v>
      </c>
      <c r="D10" s="17">
        <v>0.99</v>
      </c>
      <c r="E10" s="18"/>
      <c r="G10" s="19"/>
      <c r="H10" s="19"/>
      <c r="U10" s="19"/>
      <c r="AE10" s="13"/>
      <c r="AF10" s="14"/>
      <c r="AG10" s="14"/>
      <c r="AH10" s="14"/>
    </row>
    <row r="11" spans="1:45">
      <c r="A11" s="20" t="s">
        <v>16</v>
      </c>
      <c r="B11" s="16">
        <v>73.010000000000005</v>
      </c>
      <c r="C11" s="16">
        <v>74.12</v>
      </c>
      <c r="D11" s="17">
        <v>1.1100000000000001</v>
      </c>
      <c r="E11" s="18"/>
      <c r="G11" s="19"/>
      <c r="H11" s="19"/>
      <c r="U11" s="19"/>
      <c r="AE11" s="13"/>
      <c r="AF11" s="14"/>
      <c r="AG11" s="14"/>
      <c r="AH11" s="14"/>
    </row>
    <row r="12" spans="1:45">
      <c r="A12" s="20" t="s">
        <v>23</v>
      </c>
      <c r="B12" s="16">
        <v>67.22</v>
      </c>
      <c r="C12" s="16">
        <v>68.459999999999994</v>
      </c>
      <c r="D12" s="17">
        <v>1.24</v>
      </c>
      <c r="E12" s="18"/>
      <c r="G12" s="19"/>
      <c r="H12" s="19"/>
      <c r="U12" s="19"/>
      <c r="AE12" s="13"/>
      <c r="AF12" s="14"/>
      <c r="AG12" s="14"/>
      <c r="AH12" s="14"/>
    </row>
    <row r="13" spans="1:45">
      <c r="A13" s="21" t="s">
        <v>11</v>
      </c>
      <c r="B13" s="22">
        <v>96.83</v>
      </c>
      <c r="C13" s="22">
        <v>98.44</v>
      </c>
      <c r="D13" s="17">
        <v>1.6</v>
      </c>
      <c r="E13" s="18"/>
      <c r="G13" s="19"/>
      <c r="H13" s="19"/>
      <c r="U13" s="19"/>
      <c r="AE13" s="13"/>
      <c r="AF13" s="14"/>
      <c r="AG13" s="14"/>
      <c r="AH13" s="14"/>
    </row>
    <row r="14" spans="1:45">
      <c r="A14" s="15" t="s">
        <v>8</v>
      </c>
      <c r="B14" s="16">
        <v>72.400000000000006</v>
      </c>
      <c r="C14" s="16">
        <v>74.239999999999995</v>
      </c>
      <c r="D14" s="17">
        <v>1.84</v>
      </c>
      <c r="E14" s="18"/>
      <c r="G14" s="19"/>
      <c r="H14" s="19"/>
      <c r="U14" s="19"/>
      <c r="AE14" s="13"/>
      <c r="AF14" s="14"/>
      <c r="AG14" s="14"/>
      <c r="AH14" s="14"/>
    </row>
    <row r="15" spans="1:45">
      <c r="A15" s="20" t="s">
        <v>24</v>
      </c>
      <c r="B15" s="16">
        <v>93.51</v>
      </c>
      <c r="C15" s="16">
        <v>95.79</v>
      </c>
      <c r="D15" s="17">
        <v>2.2799999999999998</v>
      </c>
      <c r="E15" s="18"/>
      <c r="G15" s="19"/>
      <c r="H15" s="19"/>
      <c r="U15" s="19"/>
      <c r="AE15" s="13"/>
      <c r="AF15" s="14"/>
      <c r="AG15" s="14"/>
      <c r="AH15" s="14"/>
    </row>
    <row r="16" spans="1:45">
      <c r="A16" s="20" t="s">
        <v>13</v>
      </c>
      <c r="B16" s="16">
        <v>94.55</v>
      </c>
      <c r="C16" s="16">
        <v>96.86</v>
      </c>
      <c r="D16" s="17">
        <v>2.31</v>
      </c>
      <c r="E16" s="18"/>
      <c r="G16" s="19"/>
      <c r="H16" s="19"/>
      <c r="U16" s="19"/>
      <c r="AE16" s="13"/>
      <c r="AF16" s="14"/>
      <c r="AG16" s="14"/>
      <c r="AH16" s="14"/>
    </row>
    <row r="17" spans="1:34">
      <c r="A17" s="15" t="s">
        <v>9</v>
      </c>
      <c r="B17" s="16">
        <v>94.65</v>
      </c>
      <c r="C17" s="16">
        <v>97.11</v>
      </c>
      <c r="D17" s="17">
        <v>2.46</v>
      </c>
      <c r="E17" s="18"/>
      <c r="G17" s="19"/>
      <c r="H17" s="19"/>
      <c r="T17" s="13"/>
      <c r="U17" s="23"/>
      <c r="AE17" s="13"/>
      <c r="AF17" s="14"/>
      <c r="AG17" s="14"/>
      <c r="AH17" s="14"/>
    </row>
    <row r="18" spans="1:34">
      <c r="A18" s="20" t="s">
        <v>15</v>
      </c>
      <c r="B18" s="16">
        <v>68.95</v>
      </c>
      <c r="C18" s="16">
        <v>71.88</v>
      </c>
      <c r="D18" s="17">
        <v>2.93</v>
      </c>
      <c r="E18" s="18"/>
      <c r="G18" s="19"/>
      <c r="H18" s="19"/>
      <c r="T18" s="14"/>
      <c r="U18" s="14"/>
      <c r="AE18" s="13"/>
      <c r="AF18" s="14"/>
      <c r="AG18" s="14"/>
      <c r="AH18" s="14"/>
    </row>
    <row r="19" spans="1:34">
      <c r="A19" s="20" t="s">
        <v>25</v>
      </c>
      <c r="B19" s="16">
        <v>77.33</v>
      </c>
      <c r="C19" s="16">
        <v>80.38</v>
      </c>
      <c r="D19" s="17">
        <v>3.05</v>
      </c>
      <c r="E19" s="18"/>
      <c r="G19" s="19"/>
      <c r="H19" s="19"/>
      <c r="U19" s="19"/>
      <c r="AE19" s="13"/>
      <c r="AF19" s="14"/>
      <c r="AG19" s="14"/>
      <c r="AH19" s="14"/>
    </row>
    <row r="20" spans="1:34">
      <c r="A20" s="20" t="s">
        <v>18</v>
      </c>
      <c r="B20" s="16">
        <v>92.89</v>
      </c>
      <c r="C20" s="16">
        <v>96.1</v>
      </c>
      <c r="D20" s="17">
        <v>3.21</v>
      </c>
      <c r="E20" s="18"/>
      <c r="G20" s="19"/>
      <c r="H20" s="19"/>
      <c r="U20" s="19"/>
      <c r="AE20" s="13"/>
      <c r="AF20" s="14"/>
      <c r="AG20" s="14"/>
      <c r="AH20" s="14"/>
    </row>
    <row r="21" spans="1:34">
      <c r="A21" s="20" t="s">
        <v>14</v>
      </c>
      <c r="B21" s="16">
        <v>74.400000000000006</v>
      </c>
      <c r="C21" s="16">
        <v>77.77</v>
      </c>
      <c r="D21" s="17">
        <v>3.37</v>
      </c>
      <c r="E21" s="18"/>
      <c r="G21" s="19"/>
      <c r="H21" s="19"/>
      <c r="T21" s="14"/>
      <c r="U21" s="14"/>
      <c r="AE21" s="13"/>
      <c r="AF21" s="14"/>
      <c r="AG21" s="14"/>
      <c r="AH21" s="14"/>
    </row>
    <row r="22" spans="1:34">
      <c r="A22" s="20" t="s">
        <v>26</v>
      </c>
      <c r="B22" s="16">
        <v>50.95</v>
      </c>
      <c r="C22" s="16">
        <v>54.32</v>
      </c>
      <c r="D22" s="17">
        <v>3.37</v>
      </c>
      <c r="E22" s="18"/>
      <c r="G22" s="19"/>
      <c r="H22" s="19"/>
      <c r="T22" s="14"/>
      <c r="U22" s="14"/>
      <c r="AE22" s="13"/>
      <c r="AF22" s="14"/>
      <c r="AG22" s="14"/>
      <c r="AH22" s="14"/>
    </row>
    <row r="23" spans="1:34">
      <c r="A23" s="15" t="s">
        <v>27</v>
      </c>
      <c r="B23" s="16">
        <v>94.29</v>
      </c>
      <c r="C23" s="16">
        <v>98.08</v>
      </c>
      <c r="D23" s="17">
        <v>3.79</v>
      </c>
      <c r="E23" s="18"/>
      <c r="G23" s="19"/>
      <c r="H23" s="19"/>
      <c r="U23" s="19"/>
      <c r="AE23" s="13"/>
      <c r="AF23" s="14"/>
      <c r="AG23" s="14"/>
      <c r="AH23" s="14"/>
    </row>
    <row r="24" spans="1:34">
      <c r="A24" s="20" t="s">
        <v>28</v>
      </c>
      <c r="B24" s="16">
        <v>72.819999999999993</v>
      </c>
      <c r="C24" s="16">
        <v>77.489999999999995</v>
      </c>
      <c r="D24" s="17">
        <v>4.67</v>
      </c>
      <c r="E24" s="18"/>
      <c r="G24" s="19"/>
      <c r="H24" s="19"/>
      <c r="U24" s="19"/>
      <c r="AE24" s="13"/>
      <c r="AF24" s="14"/>
      <c r="AG24" s="14"/>
      <c r="AH24" s="14"/>
    </row>
    <row r="25" spans="1:34">
      <c r="A25" s="20" t="s">
        <v>6</v>
      </c>
      <c r="B25" s="16">
        <v>77.7</v>
      </c>
      <c r="C25" s="16">
        <v>83.67</v>
      </c>
      <c r="D25" s="17">
        <v>5.97</v>
      </c>
      <c r="E25" s="18"/>
      <c r="G25" s="19"/>
      <c r="H25" s="19"/>
      <c r="U25" s="19"/>
      <c r="AE25" s="13"/>
      <c r="AF25" s="14"/>
      <c r="AG25" s="14"/>
      <c r="AH25" s="14"/>
    </row>
    <row r="26" spans="1:34">
      <c r="A26" s="20" t="s">
        <v>17</v>
      </c>
      <c r="B26" s="16">
        <v>78.680000000000007</v>
      </c>
      <c r="C26" s="16">
        <v>86.56</v>
      </c>
      <c r="D26" s="17">
        <v>7.88</v>
      </c>
      <c r="E26" s="18"/>
      <c r="G26" s="19"/>
      <c r="H26" s="19"/>
      <c r="U26" s="19"/>
      <c r="AF26" s="14"/>
    </row>
    <row r="27" spans="1:34">
      <c r="A27" s="15" t="s">
        <v>29</v>
      </c>
      <c r="B27" s="16">
        <v>70.06</v>
      </c>
      <c r="C27" s="16">
        <v>82.23</v>
      </c>
      <c r="D27" s="17">
        <v>12.17</v>
      </c>
      <c r="E27" s="18"/>
    </row>
    <row r="28" spans="1:34">
      <c r="A28" s="20" t="s">
        <v>4</v>
      </c>
      <c r="B28" s="16">
        <v>83.63</v>
      </c>
      <c r="C28" s="16">
        <v>98.62</v>
      </c>
      <c r="D28" s="17">
        <v>14.99</v>
      </c>
      <c r="E28" s="18"/>
    </row>
    <row r="29" spans="1:34">
      <c r="A29" s="24" t="s">
        <v>30</v>
      </c>
      <c r="B29" s="25">
        <f>SUM(B3:B28)/26</f>
        <v>81.010192307692321</v>
      </c>
      <c r="C29" s="25">
        <f>SUM(C3:C28)/26</f>
        <v>83.13653846153845</v>
      </c>
      <c r="D29" s="26">
        <f>SUM(D3:D28)/26</f>
        <v>2.1261538461538461</v>
      </c>
    </row>
    <row r="30" spans="1:34">
      <c r="A30" s="27" t="s">
        <v>31</v>
      </c>
      <c r="B30" s="28"/>
      <c r="C30" s="28"/>
      <c r="D30" s="28"/>
      <c r="E30" s="28"/>
      <c r="F30" s="28" t="s">
        <v>32</v>
      </c>
      <c r="G30" s="28"/>
      <c r="H30" s="28"/>
      <c r="I30" s="29"/>
      <c r="J30" s="30"/>
    </row>
    <row r="31" spans="1:34" ht="60">
      <c r="A31" s="31" t="s">
        <v>33</v>
      </c>
      <c r="B31" s="11" t="s">
        <v>1</v>
      </c>
      <c r="C31" s="11" t="s">
        <v>2</v>
      </c>
      <c r="D31" s="11" t="s">
        <v>3</v>
      </c>
      <c r="E31" s="32"/>
      <c r="F31" s="33" t="s">
        <v>33</v>
      </c>
      <c r="G31" s="11" t="s">
        <v>1</v>
      </c>
      <c r="H31" s="11" t="s">
        <v>2</v>
      </c>
      <c r="I31" s="11" t="s">
        <v>3</v>
      </c>
      <c r="J31" s="30"/>
      <c r="AG31" s="5"/>
      <c r="AH31" s="5"/>
    </row>
    <row r="32" spans="1:34">
      <c r="A32" s="34" t="s">
        <v>25</v>
      </c>
      <c r="B32" s="35">
        <v>66.569999999999993</v>
      </c>
      <c r="C32" s="35">
        <v>76.19</v>
      </c>
      <c r="D32" s="17">
        <f t="shared" ref="D32:D57" si="0">$C32-$B32</f>
        <v>9.6200000000000045</v>
      </c>
      <c r="E32" s="32">
        <v>1</v>
      </c>
      <c r="F32" s="34" t="s">
        <v>5</v>
      </c>
      <c r="G32" s="36">
        <v>83.22</v>
      </c>
      <c r="H32" s="36">
        <v>67.59</v>
      </c>
      <c r="I32" s="17">
        <v>-21.63</v>
      </c>
      <c r="J32" s="37"/>
      <c r="AG32" s="38"/>
      <c r="AH32" s="38"/>
    </row>
    <row r="33" spans="1:34">
      <c r="A33" s="34" t="s">
        <v>28</v>
      </c>
      <c r="B33" s="35">
        <v>85.37</v>
      </c>
      <c r="C33" s="35">
        <v>79.650000000000006</v>
      </c>
      <c r="D33" s="17">
        <f t="shared" si="0"/>
        <v>-5.7199999999999989</v>
      </c>
      <c r="E33" s="32">
        <v>2</v>
      </c>
      <c r="F33" s="34" t="s">
        <v>19</v>
      </c>
      <c r="G33" s="36">
        <v>85.25</v>
      </c>
      <c r="H33" s="36">
        <v>72.7</v>
      </c>
      <c r="I33" s="17">
        <v>-12.55</v>
      </c>
      <c r="J33" s="37">
        <f t="shared" ref="J33:J57" si="1">IF(I33&gt;0,(NA()),I33)</f>
        <v>-12.55</v>
      </c>
      <c r="AG33" s="38"/>
      <c r="AH33" s="38"/>
    </row>
    <row r="34" spans="1:34">
      <c r="A34" s="34" t="s">
        <v>24</v>
      </c>
      <c r="B34" s="35">
        <v>95.13</v>
      </c>
      <c r="C34" s="35">
        <v>96.08</v>
      </c>
      <c r="D34" s="17">
        <f t="shared" si="0"/>
        <v>0.95000000000000284</v>
      </c>
      <c r="E34" s="32">
        <v>3</v>
      </c>
      <c r="F34" s="34" t="s">
        <v>10</v>
      </c>
      <c r="G34" s="35">
        <v>76.67</v>
      </c>
      <c r="H34" s="35">
        <v>66.930000000000007</v>
      </c>
      <c r="I34" s="17">
        <v>-9.74</v>
      </c>
      <c r="J34" s="37">
        <f t="shared" si="1"/>
        <v>-9.74</v>
      </c>
      <c r="AG34" s="38"/>
      <c r="AH34" s="38"/>
    </row>
    <row r="35" spans="1:34">
      <c r="A35" s="34" t="s">
        <v>23</v>
      </c>
      <c r="B35" s="35">
        <v>65.099999999999994</v>
      </c>
      <c r="C35" s="35">
        <v>66.709999999999994</v>
      </c>
      <c r="D35" s="17">
        <f t="shared" si="0"/>
        <v>1.6099999999999994</v>
      </c>
      <c r="E35" s="32">
        <v>4</v>
      </c>
      <c r="F35" s="34" t="s">
        <v>28</v>
      </c>
      <c r="G35" s="35">
        <v>85.37</v>
      </c>
      <c r="H35" s="35">
        <v>79.650000000000006</v>
      </c>
      <c r="I35" s="17">
        <v>-5.72</v>
      </c>
      <c r="J35" s="37">
        <f t="shared" si="1"/>
        <v>-5.72</v>
      </c>
      <c r="AG35" s="38"/>
      <c r="AH35" s="38"/>
    </row>
    <row r="36" spans="1:34">
      <c r="A36" s="34" t="s">
        <v>22</v>
      </c>
      <c r="B36" s="35">
        <v>100</v>
      </c>
      <c r="C36" s="35">
        <v>99.66</v>
      </c>
      <c r="D36" s="17">
        <f t="shared" si="0"/>
        <v>-0.34000000000000341</v>
      </c>
      <c r="E36" s="32">
        <v>5</v>
      </c>
      <c r="F36" s="34" t="s">
        <v>12</v>
      </c>
      <c r="G36" s="35">
        <v>69.31</v>
      </c>
      <c r="H36" s="35">
        <v>64.41</v>
      </c>
      <c r="I36" s="17">
        <v>-4.9000000000000004</v>
      </c>
      <c r="J36" s="37">
        <f t="shared" si="1"/>
        <v>-4.9000000000000004</v>
      </c>
      <c r="AG36" s="38"/>
      <c r="AH36" s="38"/>
    </row>
    <row r="37" spans="1:34">
      <c r="A37" s="34" t="s">
        <v>12</v>
      </c>
      <c r="B37" s="35">
        <v>69.31</v>
      </c>
      <c r="C37" s="35">
        <v>64.41</v>
      </c>
      <c r="D37" s="17">
        <f t="shared" si="0"/>
        <v>-4.9000000000000057</v>
      </c>
      <c r="E37" s="32">
        <v>6</v>
      </c>
      <c r="F37" s="34" t="s">
        <v>26</v>
      </c>
      <c r="G37" s="36">
        <v>52.86</v>
      </c>
      <c r="H37" s="36">
        <v>50.87</v>
      </c>
      <c r="I37" s="17">
        <v>-6.11</v>
      </c>
      <c r="J37" s="37">
        <f t="shared" si="1"/>
        <v>-6.11</v>
      </c>
      <c r="AG37" s="38"/>
      <c r="AH37" s="38"/>
    </row>
    <row r="38" spans="1:34">
      <c r="A38" s="34" t="s">
        <v>13</v>
      </c>
      <c r="B38" s="36">
        <v>93.92</v>
      </c>
      <c r="C38" s="36">
        <v>96.17</v>
      </c>
      <c r="D38" s="17">
        <f t="shared" si="0"/>
        <v>2.25</v>
      </c>
      <c r="E38" s="32">
        <v>7</v>
      </c>
      <c r="F38" s="34" t="s">
        <v>9</v>
      </c>
      <c r="G38" s="35">
        <v>98.21</v>
      </c>
      <c r="H38" s="35">
        <v>96.54</v>
      </c>
      <c r="I38" s="17">
        <v>-1.67</v>
      </c>
      <c r="J38" s="37">
        <f t="shared" si="1"/>
        <v>-1.67</v>
      </c>
      <c r="AG38" s="38"/>
      <c r="AH38" s="38"/>
    </row>
    <row r="39" spans="1:34">
      <c r="A39" s="34" t="s">
        <v>14</v>
      </c>
      <c r="B39" s="36">
        <v>74.84</v>
      </c>
      <c r="C39" s="36">
        <v>76.2</v>
      </c>
      <c r="D39" s="17">
        <f t="shared" si="0"/>
        <v>1.3599999999999994</v>
      </c>
      <c r="E39" s="32">
        <v>8</v>
      </c>
      <c r="F39" s="34" t="s">
        <v>20</v>
      </c>
      <c r="G39" s="36">
        <v>98.9</v>
      </c>
      <c r="H39" s="36">
        <v>97.87</v>
      </c>
      <c r="I39" s="17">
        <v>-1.03</v>
      </c>
      <c r="J39" s="37">
        <f t="shared" si="1"/>
        <v>-1.03</v>
      </c>
      <c r="AG39" s="38"/>
      <c r="AH39" s="38"/>
    </row>
    <row r="40" spans="1:34">
      <c r="A40" s="34" t="s">
        <v>15</v>
      </c>
      <c r="B40" s="36">
        <v>64.78</v>
      </c>
      <c r="C40" s="36">
        <v>63.93</v>
      </c>
      <c r="D40" s="17">
        <f t="shared" si="0"/>
        <v>-0.85000000000000142</v>
      </c>
      <c r="E40" s="32">
        <v>9</v>
      </c>
      <c r="F40" s="34" t="s">
        <v>15</v>
      </c>
      <c r="G40" s="36">
        <v>64.78</v>
      </c>
      <c r="H40" s="36">
        <v>63.93</v>
      </c>
      <c r="I40" s="17">
        <v>-0.83</v>
      </c>
      <c r="J40" s="37">
        <f t="shared" si="1"/>
        <v>-0.83</v>
      </c>
      <c r="AG40" s="38"/>
      <c r="AH40" s="38"/>
    </row>
    <row r="41" spans="1:34">
      <c r="A41" s="34" t="s">
        <v>16</v>
      </c>
      <c r="B41" s="36">
        <v>77.05</v>
      </c>
      <c r="C41" s="36">
        <v>78.56</v>
      </c>
      <c r="D41" s="17">
        <f t="shared" si="0"/>
        <v>1.5100000000000051</v>
      </c>
      <c r="E41" s="32">
        <v>10</v>
      </c>
      <c r="F41" s="34" t="s">
        <v>22</v>
      </c>
      <c r="G41" s="35">
        <v>100</v>
      </c>
      <c r="H41" s="35">
        <v>99.66</v>
      </c>
      <c r="I41" s="17">
        <v>-0.34</v>
      </c>
      <c r="J41" s="37">
        <f t="shared" si="1"/>
        <v>-0.34</v>
      </c>
      <c r="AG41" s="38"/>
      <c r="AH41" s="38"/>
    </row>
    <row r="42" spans="1:34">
      <c r="A42" s="34" t="s">
        <v>29</v>
      </c>
      <c r="B42" s="36">
        <v>76.45</v>
      </c>
      <c r="C42" s="36">
        <v>88.28</v>
      </c>
      <c r="D42" s="17">
        <f t="shared" si="0"/>
        <v>11.829999999999998</v>
      </c>
      <c r="E42" s="32">
        <v>11</v>
      </c>
      <c r="F42" s="34" t="s">
        <v>8</v>
      </c>
      <c r="G42" s="35">
        <v>80.08</v>
      </c>
      <c r="H42" s="35">
        <v>79.8</v>
      </c>
      <c r="I42" s="17">
        <v>-0.28000000000000003</v>
      </c>
      <c r="J42" s="37">
        <f t="shared" si="1"/>
        <v>-0.28000000000000003</v>
      </c>
      <c r="AG42" s="38"/>
      <c r="AH42" s="38"/>
    </row>
    <row r="43" spans="1:34">
      <c r="A43" s="34" t="s">
        <v>26</v>
      </c>
      <c r="B43" s="36">
        <v>52.86</v>
      </c>
      <c r="C43" s="36">
        <v>50.87</v>
      </c>
      <c r="D43" s="17">
        <f t="shared" si="0"/>
        <v>-1.990000000000002</v>
      </c>
      <c r="E43" s="32">
        <v>12</v>
      </c>
      <c r="F43" s="34" t="s">
        <v>18</v>
      </c>
      <c r="G43" s="35">
        <v>95.58</v>
      </c>
      <c r="H43" s="35">
        <v>95.31</v>
      </c>
      <c r="I43" s="17">
        <v>-0.27</v>
      </c>
      <c r="J43" s="37">
        <f t="shared" si="1"/>
        <v>-0.27</v>
      </c>
      <c r="AG43" s="38"/>
      <c r="AH43" s="38"/>
    </row>
    <row r="44" spans="1:34">
      <c r="A44" s="34" t="s">
        <v>20</v>
      </c>
      <c r="B44" s="36">
        <v>98.9</v>
      </c>
      <c r="C44" s="36">
        <v>97.87</v>
      </c>
      <c r="D44" s="17">
        <f t="shared" si="0"/>
        <v>-1.0300000000000011</v>
      </c>
      <c r="E44" s="32">
        <v>13</v>
      </c>
      <c r="F44" s="34" t="s">
        <v>21</v>
      </c>
      <c r="G44" s="36">
        <v>72.19</v>
      </c>
      <c r="H44" s="36">
        <v>72.569999999999993</v>
      </c>
      <c r="I44" s="17">
        <v>0.38</v>
      </c>
      <c r="J44" s="37" t="e">
        <f t="shared" si="1"/>
        <v>#N/A</v>
      </c>
      <c r="AG44" s="38"/>
      <c r="AH44" s="38"/>
    </row>
    <row r="45" spans="1:34">
      <c r="A45" s="34" t="s">
        <v>21</v>
      </c>
      <c r="B45" s="36">
        <v>72.19</v>
      </c>
      <c r="C45" s="36">
        <v>72.569999999999993</v>
      </c>
      <c r="D45" s="17">
        <f t="shared" si="0"/>
        <v>0.37999999999999545</v>
      </c>
      <c r="E45" s="32">
        <v>14</v>
      </c>
      <c r="F45" s="34" t="s">
        <v>7</v>
      </c>
      <c r="G45" s="35">
        <v>98.53</v>
      </c>
      <c r="H45" s="35">
        <v>99.34</v>
      </c>
      <c r="I45" s="17">
        <v>0.81</v>
      </c>
      <c r="J45" s="37" t="e">
        <f t="shared" si="1"/>
        <v>#N/A</v>
      </c>
      <c r="AG45" s="38"/>
      <c r="AH45" s="38"/>
    </row>
    <row r="46" spans="1:34">
      <c r="A46" s="34" t="s">
        <v>19</v>
      </c>
      <c r="B46" s="36">
        <v>85.25</v>
      </c>
      <c r="C46" s="36">
        <v>72.7</v>
      </c>
      <c r="D46" s="17">
        <f t="shared" si="0"/>
        <v>-12.549999999999997</v>
      </c>
      <c r="E46" s="32">
        <v>15</v>
      </c>
      <c r="F46" s="34" t="s">
        <v>24</v>
      </c>
      <c r="G46" s="35">
        <v>95.13</v>
      </c>
      <c r="H46" s="35">
        <v>96.08</v>
      </c>
      <c r="I46" s="17">
        <v>0.48000000000000398</v>
      </c>
      <c r="J46" s="37" t="e">
        <f t="shared" si="1"/>
        <v>#N/A</v>
      </c>
      <c r="AG46" s="38"/>
      <c r="AH46" s="38"/>
    </row>
    <row r="47" spans="1:34">
      <c r="A47" s="34" t="s">
        <v>27</v>
      </c>
      <c r="B47" s="36">
        <v>98.05</v>
      </c>
      <c r="C47" s="36">
        <v>100</v>
      </c>
      <c r="D47" s="17">
        <f t="shared" si="0"/>
        <v>1.9500000000000028</v>
      </c>
      <c r="E47" s="32">
        <v>16</v>
      </c>
      <c r="F47" s="34" t="s">
        <v>14</v>
      </c>
      <c r="G47" s="36">
        <v>74.84</v>
      </c>
      <c r="H47" s="36">
        <v>76.2</v>
      </c>
      <c r="I47" s="17">
        <v>1.36</v>
      </c>
      <c r="J47" s="37" t="e">
        <f t="shared" si="1"/>
        <v>#N/A</v>
      </c>
      <c r="AG47" s="38"/>
      <c r="AH47" s="38"/>
    </row>
    <row r="48" spans="1:34">
      <c r="A48" s="34" t="s">
        <v>4</v>
      </c>
      <c r="B48" s="36">
        <v>96.6</v>
      </c>
      <c r="C48" s="36">
        <v>99.07</v>
      </c>
      <c r="D48" s="17">
        <f t="shared" si="0"/>
        <v>2.4699999999999989</v>
      </c>
      <c r="E48" s="32">
        <v>17</v>
      </c>
      <c r="F48" s="34" t="s">
        <v>16</v>
      </c>
      <c r="G48" s="36">
        <v>77.05</v>
      </c>
      <c r="H48" s="36">
        <v>78.56</v>
      </c>
      <c r="I48" s="17">
        <v>1.51</v>
      </c>
      <c r="J48" s="37" t="e">
        <f t="shared" si="1"/>
        <v>#N/A</v>
      </c>
      <c r="AG48" s="38"/>
      <c r="AH48" s="38"/>
    </row>
    <row r="49" spans="1:34">
      <c r="A49" s="34" t="s">
        <v>5</v>
      </c>
      <c r="B49" s="36">
        <v>83.22</v>
      </c>
      <c r="C49" s="36">
        <v>67.59</v>
      </c>
      <c r="D49" s="17">
        <f t="shared" si="0"/>
        <v>-15.629999999999995</v>
      </c>
      <c r="E49" s="32">
        <v>18</v>
      </c>
      <c r="F49" s="34" t="s">
        <v>23</v>
      </c>
      <c r="G49" s="35">
        <v>65.099999999999994</v>
      </c>
      <c r="H49" s="35">
        <v>66.709999999999994</v>
      </c>
      <c r="I49" s="17">
        <v>1.61</v>
      </c>
      <c r="J49" s="37" t="e">
        <f t="shared" si="1"/>
        <v>#N/A</v>
      </c>
      <c r="AG49" s="38"/>
      <c r="AH49" s="38"/>
    </row>
    <row r="50" spans="1:34">
      <c r="A50" s="34" t="s">
        <v>17</v>
      </c>
      <c r="B50" s="35">
        <v>82.37</v>
      </c>
      <c r="C50" s="35">
        <v>90.51</v>
      </c>
      <c r="D50" s="17">
        <f t="shared" si="0"/>
        <v>8.14</v>
      </c>
      <c r="E50" s="32">
        <v>19</v>
      </c>
      <c r="F50" s="34" t="s">
        <v>11</v>
      </c>
      <c r="G50" s="35">
        <v>96.65</v>
      </c>
      <c r="H50" s="35">
        <v>98.31</v>
      </c>
      <c r="I50" s="17">
        <v>1.66</v>
      </c>
      <c r="J50" s="37" t="e">
        <f t="shared" si="1"/>
        <v>#N/A</v>
      </c>
      <c r="AG50" s="38"/>
      <c r="AH50" s="38"/>
    </row>
    <row r="51" spans="1:34">
      <c r="A51" s="34" t="s">
        <v>18</v>
      </c>
      <c r="B51" s="35">
        <v>95.58</v>
      </c>
      <c r="C51" s="35">
        <v>95.31</v>
      </c>
      <c r="D51" s="17">
        <f t="shared" si="0"/>
        <v>-0.26999999999999602</v>
      </c>
      <c r="E51" s="32">
        <v>20</v>
      </c>
      <c r="F51" s="34" t="s">
        <v>27</v>
      </c>
      <c r="G51" s="36">
        <v>98.05</v>
      </c>
      <c r="H51" s="36">
        <v>100</v>
      </c>
      <c r="I51" s="17">
        <v>1.95</v>
      </c>
      <c r="J51" s="37" t="e">
        <f t="shared" si="1"/>
        <v>#N/A</v>
      </c>
      <c r="AG51" s="38"/>
      <c r="AH51" s="38"/>
    </row>
    <row r="52" spans="1:34">
      <c r="A52" s="34" t="s">
        <v>6</v>
      </c>
      <c r="B52" s="35">
        <v>79.66</v>
      </c>
      <c r="C52" s="35">
        <v>83.55</v>
      </c>
      <c r="D52" s="17">
        <f t="shared" si="0"/>
        <v>3.8900000000000006</v>
      </c>
      <c r="E52" s="32">
        <v>21</v>
      </c>
      <c r="F52" s="34" t="s">
        <v>13</v>
      </c>
      <c r="G52" s="36">
        <v>93.92</v>
      </c>
      <c r="H52" s="36">
        <v>96.17</v>
      </c>
      <c r="I52" s="17">
        <v>2.25</v>
      </c>
      <c r="J52" s="37" t="e">
        <f t="shared" si="1"/>
        <v>#N/A</v>
      </c>
      <c r="AG52" s="38"/>
      <c r="AH52" s="38"/>
    </row>
    <row r="53" spans="1:34">
      <c r="A53" s="34" t="s">
        <v>7</v>
      </c>
      <c r="B53" s="35">
        <v>98.53</v>
      </c>
      <c r="C53" s="35">
        <v>99.34</v>
      </c>
      <c r="D53" s="17">
        <f t="shared" si="0"/>
        <v>0.81000000000000227</v>
      </c>
      <c r="E53" s="32">
        <v>22</v>
      </c>
      <c r="F53" s="34" t="s">
        <v>4</v>
      </c>
      <c r="G53" s="36">
        <v>96.6</v>
      </c>
      <c r="H53" s="36">
        <v>99.07</v>
      </c>
      <c r="I53" s="17">
        <v>2.4700000000000002</v>
      </c>
      <c r="J53" s="37" t="e">
        <f t="shared" si="1"/>
        <v>#N/A</v>
      </c>
      <c r="AG53" s="38"/>
      <c r="AH53" s="38"/>
    </row>
    <row r="54" spans="1:34">
      <c r="A54" s="34" t="s">
        <v>8</v>
      </c>
      <c r="B54" s="35">
        <v>80.08</v>
      </c>
      <c r="C54" s="35">
        <v>79.8</v>
      </c>
      <c r="D54" s="17">
        <f t="shared" si="0"/>
        <v>-0.28000000000000114</v>
      </c>
      <c r="E54" s="32">
        <v>23</v>
      </c>
      <c r="F54" s="34" t="s">
        <v>6</v>
      </c>
      <c r="G54" s="35">
        <v>79.66</v>
      </c>
      <c r="H54" s="35">
        <v>83.55</v>
      </c>
      <c r="I54" s="17">
        <v>3.89</v>
      </c>
      <c r="J54" s="37" t="e">
        <f t="shared" si="1"/>
        <v>#N/A</v>
      </c>
      <c r="AG54" s="38"/>
      <c r="AH54" s="38"/>
    </row>
    <row r="55" spans="1:34">
      <c r="A55" s="34" t="s">
        <v>9</v>
      </c>
      <c r="B55" s="35">
        <v>98.21</v>
      </c>
      <c r="C55" s="35">
        <v>96.54</v>
      </c>
      <c r="D55" s="17">
        <f t="shared" si="0"/>
        <v>-1.6699999999999875</v>
      </c>
      <c r="E55" s="32">
        <v>24</v>
      </c>
      <c r="F55" s="34" t="s">
        <v>17</v>
      </c>
      <c r="G55" s="35">
        <v>82.37</v>
      </c>
      <c r="H55" s="35">
        <v>90.51</v>
      </c>
      <c r="I55" s="17">
        <v>8.14</v>
      </c>
      <c r="J55" s="37" t="e">
        <f t="shared" si="1"/>
        <v>#N/A</v>
      </c>
      <c r="AG55" s="38"/>
      <c r="AH55" s="38"/>
    </row>
    <row r="56" spans="1:34">
      <c r="A56" s="34" t="s">
        <v>10</v>
      </c>
      <c r="B56" s="35">
        <v>76.67</v>
      </c>
      <c r="C56" s="35">
        <v>66.930000000000007</v>
      </c>
      <c r="D56" s="17">
        <f t="shared" si="0"/>
        <v>-9.7399999999999949</v>
      </c>
      <c r="E56" s="32">
        <v>25</v>
      </c>
      <c r="F56" s="34" t="s">
        <v>25</v>
      </c>
      <c r="G56" s="35">
        <v>66.569999999999993</v>
      </c>
      <c r="H56" s="35">
        <v>76.19</v>
      </c>
      <c r="I56" s="17">
        <v>9.6199999999999992</v>
      </c>
      <c r="J56" s="37" t="e">
        <f t="shared" si="1"/>
        <v>#N/A</v>
      </c>
      <c r="AG56" s="38"/>
      <c r="AH56" s="38"/>
    </row>
    <row r="57" spans="1:34">
      <c r="A57" s="39" t="s">
        <v>11</v>
      </c>
      <c r="B57" s="40">
        <v>96.65</v>
      </c>
      <c r="C57" s="40">
        <v>98.31</v>
      </c>
      <c r="D57" s="41">
        <f t="shared" si="0"/>
        <v>1.6599999999999966</v>
      </c>
      <c r="E57" s="42">
        <v>26</v>
      </c>
      <c r="F57" s="34" t="s">
        <v>29</v>
      </c>
      <c r="G57" s="36">
        <v>76.45</v>
      </c>
      <c r="H57" s="36">
        <v>88.28</v>
      </c>
      <c r="I57" s="17">
        <v>11.83</v>
      </c>
      <c r="J57" s="37" t="e">
        <f t="shared" si="1"/>
        <v>#N/A</v>
      </c>
      <c r="AG57" s="38"/>
      <c r="AH57" s="38"/>
    </row>
    <row r="58" spans="1:34">
      <c r="A58" s="43" t="s">
        <v>30</v>
      </c>
      <c r="B58" s="44">
        <f>SUM(B32:B57)/26</f>
        <v>83.205384615384617</v>
      </c>
      <c r="C58" s="44">
        <f>SUM(C32:C57)/26</f>
        <v>82.953846153846129</v>
      </c>
      <c r="D58" s="45">
        <f>SUM(D32:D57)/26</f>
        <v>-0.25153846153846071</v>
      </c>
      <c r="E58" s="30"/>
      <c r="F58" s="30"/>
      <c r="G58" s="30"/>
      <c r="H58" s="30"/>
      <c r="I58" s="30"/>
      <c r="J58" s="30"/>
    </row>
    <row r="59" spans="1:34">
      <c r="A59" s="30"/>
      <c r="B59" s="30"/>
      <c r="C59" s="30"/>
      <c r="D59" s="30"/>
      <c r="E59" s="30"/>
      <c r="F59" s="30"/>
      <c r="G59" s="30"/>
      <c r="H59" s="30"/>
      <c r="I59" s="30"/>
      <c r="J59" s="30"/>
    </row>
    <row r="60" spans="1:34">
      <c r="A60" s="27" t="s">
        <v>31</v>
      </c>
      <c r="B60" s="28"/>
      <c r="C60" s="28"/>
      <c r="D60" s="28"/>
      <c r="E60" s="28"/>
      <c r="F60" s="28" t="s">
        <v>32</v>
      </c>
      <c r="G60" s="28"/>
      <c r="H60" s="28"/>
      <c r="I60" s="29"/>
      <c r="J60" s="30"/>
    </row>
    <row r="61" spans="1:34" ht="48" customHeight="1">
      <c r="A61" s="46" t="s">
        <v>34</v>
      </c>
      <c r="B61" s="11" t="s">
        <v>1</v>
      </c>
      <c r="C61" s="11" t="s">
        <v>2</v>
      </c>
      <c r="D61" s="11" t="s">
        <v>3</v>
      </c>
      <c r="E61" s="32"/>
      <c r="F61" s="47" t="s">
        <v>34</v>
      </c>
      <c r="G61" s="11" t="s">
        <v>1</v>
      </c>
      <c r="H61" s="11" t="s">
        <v>2</v>
      </c>
      <c r="I61" s="11" t="s">
        <v>3</v>
      </c>
      <c r="J61" s="30"/>
    </row>
    <row r="62" spans="1:34">
      <c r="A62" s="48" t="s">
        <v>25</v>
      </c>
      <c r="B62" s="35">
        <v>86.31</v>
      </c>
      <c r="C62" s="35">
        <v>87.63</v>
      </c>
      <c r="D62" s="49">
        <f t="shared" ref="D62:D87" si="2">$C62-$B62</f>
        <v>1.3199999999999932</v>
      </c>
      <c r="E62" s="32">
        <v>1</v>
      </c>
      <c r="F62" s="48" t="s">
        <v>19</v>
      </c>
      <c r="G62" s="35">
        <v>89.15</v>
      </c>
      <c r="H62" s="35">
        <v>83.19</v>
      </c>
      <c r="I62" s="49">
        <v>-5.96</v>
      </c>
      <c r="J62" s="37">
        <f t="shared" ref="J62:J87" si="3">IF(I62&gt;0,(NA()),I62)</f>
        <v>-5.96</v>
      </c>
    </row>
    <row r="63" spans="1:34">
      <c r="A63" s="34" t="s">
        <v>28</v>
      </c>
      <c r="B63" s="36">
        <v>72.540000000000006</v>
      </c>
      <c r="C63" s="36">
        <v>82.59</v>
      </c>
      <c r="D63" s="49">
        <f t="shared" si="2"/>
        <v>10.049999999999997</v>
      </c>
      <c r="E63" s="32">
        <v>2</v>
      </c>
      <c r="F63" s="48" t="s">
        <v>10</v>
      </c>
      <c r="G63" s="35">
        <v>83.7</v>
      </c>
      <c r="H63" s="35">
        <v>81.31</v>
      </c>
      <c r="I63" s="49">
        <v>-2.39</v>
      </c>
      <c r="J63" s="37">
        <f t="shared" si="3"/>
        <v>-2.39</v>
      </c>
    </row>
    <row r="64" spans="1:34">
      <c r="A64" s="34" t="s">
        <v>24</v>
      </c>
      <c r="B64" s="36">
        <v>95.27</v>
      </c>
      <c r="C64" s="36">
        <v>97.35</v>
      </c>
      <c r="D64" s="49">
        <f t="shared" si="2"/>
        <v>2.0799999999999983</v>
      </c>
      <c r="E64" s="32">
        <v>3</v>
      </c>
      <c r="F64" s="34" t="s">
        <v>5</v>
      </c>
      <c r="G64" s="35">
        <v>83.75</v>
      </c>
      <c r="H64" s="35">
        <v>82.49</v>
      </c>
      <c r="I64" s="49">
        <v>-1.26</v>
      </c>
      <c r="J64" s="37">
        <f t="shared" si="3"/>
        <v>-1.26</v>
      </c>
    </row>
    <row r="65" spans="1:10">
      <c r="A65" s="34" t="s">
        <v>23</v>
      </c>
      <c r="B65" s="36">
        <v>76.790000000000006</v>
      </c>
      <c r="C65" s="36">
        <v>78.72</v>
      </c>
      <c r="D65" s="49">
        <f t="shared" si="2"/>
        <v>1.9299999999999926</v>
      </c>
      <c r="E65" s="32">
        <v>4</v>
      </c>
      <c r="F65" s="34" t="s">
        <v>20</v>
      </c>
      <c r="G65" s="36">
        <v>98.14</v>
      </c>
      <c r="H65" s="36">
        <v>98.57</v>
      </c>
      <c r="I65" s="49">
        <v>0.43</v>
      </c>
      <c r="J65" s="37" t="e">
        <f t="shared" si="3"/>
        <v>#N/A</v>
      </c>
    </row>
    <row r="66" spans="1:10">
      <c r="A66" s="34" t="s">
        <v>22</v>
      </c>
      <c r="B66" s="36">
        <v>96.51</v>
      </c>
      <c r="C66" s="36">
        <v>98.64</v>
      </c>
      <c r="D66" s="49">
        <f t="shared" si="2"/>
        <v>2.1299999999999955</v>
      </c>
      <c r="E66" s="32">
        <v>5</v>
      </c>
      <c r="F66" s="34" t="s">
        <v>8</v>
      </c>
      <c r="G66" s="36">
        <v>74.930000000000007</v>
      </c>
      <c r="H66" s="36">
        <v>75.95</v>
      </c>
      <c r="I66" s="49">
        <v>1.02</v>
      </c>
      <c r="J66" s="37" t="e">
        <f t="shared" si="3"/>
        <v>#N/A</v>
      </c>
    </row>
    <row r="67" spans="1:10">
      <c r="A67" s="34" t="s">
        <v>12</v>
      </c>
      <c r="B67" s="36">
        <v>81.73</v>
      </c>
      <c r="C67" s="36">
        <v>84.69</v>
      </c>
      <c r="D67" s="49">
        <f t="shared" si="2"/>
        <v>2.9599999999999937</v>
      </c>
      <c r="E67" s="32">
        <v>6</v>
      </c>
      <c r="F67" s="34" t="s">
        <v>7</v>
      </c>
      <c r="G67" s="36">
        <v>96.77</v>
      </c>
      <c r="H67" s="36">
        <v>98.01</v>
      </c>
      <c r="I67" s="49">
        <v>1.24</v>
      </c>
      <c r="J67" s="37" t="e">
        <f t="shared" si="3"/>
        <v>#N/A</v>
      </c>
    </row>
    <row r="68" spans="1:10">
      <c r="A68" s="34" t="s">
        <v>13</v>
      </c>
      <c r="B68" s="36">
        <v>96.26</v>
      </c>
      <c r="C68" s="36">
        <v>97.71</v>
      </c>
      <c r="D68" s="49">
        <f t="shared" si="2"/>
        <v>1.4499999999999886</v>
      </c>
      <c r="E68" s="32">
        <v>7</v>
      </c>
      <c r="F68" s="34" t="s">
        <v>25</v>
      </c>
      <c r="G68" s="36">
        <v>86.31</v>
      </c>
      <c r="H68" s="36">
        <v>87.63</v>
      </c>
      <c r="I68" s="49">
        <v>1.32</v>
      </c>
      <c r="J68" s="37" t="e">
        <f t="shared" si="3"/>
        <v>#N/A</v>
      </c>
    </row>
    <row r="69" spans="1:10">
      <c r="A69" s="34" t="s">
        <v>14</v>
      </c>
      <c r="B69" s="36">
        <v>82.83</v>
      </c>
      <c r="C69" s="36">
        <v>86.47</v>
      </c>
      <c r="D69" s="49">
        <f t="shared" si="2"/>
        <v>3.6400000000000006</v>
      </c>
      <c r="E69" s="32">
        <v>8</v>
      </c>
      <c r="F69" s="48" t="s">
        <v>13</v>
      </c>
      <c r="G69" s="35">
        <v>96.26</v>
      </c>
      <c r="H69" s="35">
        <v>97.71</v>
      </c>
      <c r="I69" s="49">
        <v>1.45</v>
      </c>
      <c r="J69" s="37" t="e">
        <f t="shared" si="3"/>
        <v>#N/A</v>
      </c>
    </row>
    <row r="70" spans="1:10">
      <c r="A70" s="34" t="s">
        <v>15</v>
      </c>
      <c r="B70" s="36">
        <v>82.51</v>
      </c>
      <c r="C70" s="36">
        <v>87.09</v>
      </c>
      <c r="D70" s="49">
        <f t="shared" si="2"/>
        <v>4.5799999999999983</v>
      </c>
      <c r="E70" s="32">
        <v>9</v>
      </c>
      <c r="F70" s="48" t="s">
        <v>11</v>
      </c>
      <c r="G70" s="35">
        <v>97.19</v>
      </c>
      <c r="H70" s="35">
        <v>98.77</v>
      </c>
      <c r="I70" s="49">
        <v>1.58</v>
      </c>
      <c r="J70" s="37" t="e">
        <f t="shared" si="3"/>
        <v>#N/A</v>
      </c>
    </row>
    <row r="71" spans="1:10">
      <c r="A71" s="34" t="s">
        <v>16</v>
      </c>
      <c r="B71" s="36">
        <v>83.25</v>
      </c>
      <c r="C71" s="36">
        <v>85.9</v>
      </c>
      <c r="D71" s="49">
        <f t="shared" si="2"/>
        <v>2.6500000000000057</v>
      </c>
      <c r="E71" s="32">
        <v>10</v>
      </c>
      <c r="F71" s="48" t="s">
        <v>23</v>
      </c>
      <c r="G71" s="35">
        <v>76.790000000000006</v>
      </c>
      <c r="H71" s="35">
        <v>78.72</v>
      </c>
      <c r="I71" s="49">
        <v>1.93</v>
      </c>
      <c r="J71" s="37" t="e">
        <f t="shared" si="3"/>
        <v>#N/A</v>
      </c>
    </row>
    <row r="72" spans="1:10">
      <c r="A72" s="34" t="s">
        <v>29</v>
      </c>
      <c r="B72" s="36">
        <v>70.88</v>
      </c>
      <c r="C72" s="36">
        <v>84.57</v>
      </c>
      <c r="D72" s="49">
        <f t="shared" si="2"/>
        <v>13.689999999999998</v>
      </c>
      <c r="E72" s="32">
        <v>11</v>
      </c>
      <c r="F72" s="34" t="s">
        <v>24</v>
      </c>
      <c r="G72" s="36">
        <v>95.27</v>
      </c>
      <c r="H72" s="36">
        <v>97.35</v>
      </c>
      <c r="I72" s="49">
        <v>2.08</v>
      </c>
      <c r="J72" s="37" t="e">
        <f t="shared" si="3"/>
        <v>#N/A</v>
      </c>
    </row>
    <row r="73" spans="1:10">
      <c r="A73" s="34" t="s">
        <v>26</v>
      </c>
      <c r="B73" s="36">
        <v>59.43</v>
      </c>
      <c r="C73" s="36">
        <v>64.87</v>
      </c>
      <c r="D73" s="49">
        <f t="shared" si="2"/>
        <v>5.4400000000000048</v>
      </c>
      <c r="E73" s="32">
        <v>12</v>
      </c>
      <c r="F73" s="34" t="s">
        <v>22</v>
      </c>
      <c r="G73" s="36">
        <v>96.51</v>
      </c>
      <c r="H73" s="36">
        <v>98.64</v>
      </c>
      <c r="I73" s="49">
        <v>2.13</v>
      </c>
      <c r="J73" s="37" t="e">
        <f t="shared" si="3"/>
        <v>#N/A</v>
      </c>
    </row>
    <row r="74" spans="1:10">
      <c r="A74" s="34" t="s">
        <v>20</v>
      </c>
      <c r="B74" s="36">
        <v>98.14</v>
      </c>
      <c r="C74" s="36">
        <v>98.57</v>
      </c>
      <c r="D74" s="49">
        <f t="shared" si="2"/>
        <v>0.42999999999999261</v>
      </c>
      <c r="E74" s="32">
        <v>13</v>
      </c>
      <c r="F74" s="48" t="s">
        <v>16</v>
      </c>
      <c r="G74" s="35">
        <v>83.25</v>
      </c>
      <c r="H74" s="35">
        <v>85.9</v>
      </c>
      <c r="I74" s="49">
        <v>2.65</v>
      </c>
      <c r="J74" s="37" t="e">
        <f t="shared" si="3"/>
        <v>#N/A</v>
      </c>
    </row>
    <row r="75" spans="1:10">
      <c r="A75" s="34" t="s">
        <v>21</v>
      </c>
      <c r="B75" s="36">
        <v>76.08</v>
      </c>
      <c r="C75" s="36">
        <v>79.83</v>
      </c>
      <c r="D75" s="49">
        <f t="shared" si="2"/>
        <v>3.75</v>
      </c>
      <c r="E75" s="32">
        <v>14</v>
      </c>
      <c r="F75" s="34" t="s">
        <v>18</v>
      </c>
      <c r="G75" s="36">
        <v>95.84</v>
      </c>
      <c r="H75" s="36">
        <v>98.57</v>
      </c>
      <c r="I75" s="49">
        <v>2.73</v>
      </c>
      <c r="J75" s="37" t="e">
        <f t="shared" si="3"/>
        <v>#N/A</v>
      </c>
    </row>
    <row r="76" spans="1:10">
      <c r="A76" s="34" t="s">
        <v>19</v>
      </c>
      <c r="B76" s="36">
        <v>89.15</v>
      </c>
      <c r="C76" s="36">
        <v>83.19</v>
      </c>
      <c r="D76" s="17">
        <f t="shared" si="2"/>
        <v>-5.960000000000008</v>
      </c>
      <c r="E76" s="32">
        <v>15</v>
      </c>
      <c r="F76" s="34" t="s">
        <v>9</v>
      </c>
      <c r="G76" s="36">
        <v>95.09</v>
      </c>
      <c r="H76" s="36">
        <v>98.01</v>
      </c>
      <c r="I76" s="49">
        <v>2.92</v>
      </c>
      <c r="J76" s="37" t="e">
        <f t="shared" si="3"/>
        <v>#N/A</v>
      </c>
    </row>
    <row r="77" spans="1:10">
      <c r="A77" s="48" t="s">
        <v>27</v>
      </c>
      <c r="B77" s="35">
        <v>95.23</v>
      </c>
      <c r="C77" s="35">
        <v>98.17</v>
      </c>
      <c r="D77" s="49">
        <f t="shared" si="2"/>
        <v>2.9399999999999977</v>
      </c>
      <c r="E77" s="32">
        <v>16</v>
      </c>
      <c r="F77" s="34" t="s">
        <v>27</v>
      </c>
      <c r="G77" s="36">
        <v>95.23</v>
      </c>
      <c r="H77" s="36">
        <v>98.17</v>
      </c>
      <c r="I77" s="49">
        <v>2.94</v>
      </c>
      <c r="J77" s="37" t="e">
        <f t="shared" si="3"/>
        <v>#N/A</v>
      </c>
    </row>
    <row r="78" spans="1:10">
      <c r="A78" s="48" t="s">
        <v>4</v>
      </c>
      <c r="B78" s="35">
        <v>78.459999999999994</v>
      </c>
      <c r="C78" s="35">
        <v>98.68</v>
      </c>
      <c r="D78" s="49">
        <f t="shared" si="2"/>
        <v>20.220000000000013</v>
      </c>
      <c r="E78" s="32">
        <v>17</v>
      </c>
      <c r="F78" s="34" t="s">
        <v>12</v>
      </c>
      <c r="G78" s="36">
        <v>81.73</v>
      </c>
      <c r="H78" s="36">
        <v>84.69</v>
      </c>
      <c r="I78" s="49">
        <v>2.96</v>
      </c>
      <c r="J78" s="37" t="e">
        <f t="shared" si="3"/>
        <v>#N/A</v>
      </c>
    </row>
    <row r="79" spans="1:10">
      <c r="A79" s="48" t="s">
        <v>5</v>
      </c>
      <c r="B79" s="35">
        <v>83.75</v>
      </c>
      <c r="C79" s="35">
        <v>82.49</v>
      </c>
      <c r="D79" s="17">
        <f t="shared" si="2"/>
        <v>-1.2600000000000051</v>
      </c>
      <c r="E79" s="32">
        <v>18</v>
      </c>
      <c r="F79" s="48" t="s">
        <v>14</v>
      </c>
      <c r="G79" s="35">
        <v>82.83</v>
      </c>
      <c r="H79" s="35">
        <v>86.47</v>
      </c>
      <c r="I79" s="49">
        <v>3.64</v>
      </c>
      <c r="J79" s="37" t="e">
        <f t="shared" si="3"/>
        <v>#N/A</v>
      </c>
    </row>
    <row r="80" spans="1:10">
      <c r="A80" s="48" t="s">
        <v>17</v>
      </c>
      <c r="B80" s="35">
        <v>81.03</v>
      </c>
      <c r="C80" s="35">
        <v>87.74</v>
      </c>
      <c r="D80" s="49">
        <f t="shared" si="2"/>
        <v>6.7099999999999937</v>
      </c>
      <c r="E80" s="32">
        <v>19</v>
      </c>
      <c r="F80" s="34" t="s">
        <v>21</v>
      </c>
      <c r="G80" s="36">
        <v>76.08</v>
      </c>
      <c r="H80" s="36">
        <v>79.83</v>
      </c>
      <c r="I80" s="49">
        <v>3.75</v>
      </c>
      <c r="J80" s="37" t="e">
        <f t="shared" si="3"/>
        <v>#N/A</v>
      </c>
    </row>
    <row r="81" spans="1:10">
      <c r="A81" s="48" t="s">
        <v>18</v>
      </c>
      <c r="B81" s="35">
        <v>95.84</v>
      </c>
      <c r="C81" s="35">
        <v>98.57</v>
      </c>
      <c r="D81" s="49">
        <f t="shared" si="2"/>
        <v>2.7299999999999898</v>
      </c>
      <c r="E81" s="32">
        <v>20</v>
      </c>
      <c r="F81" s="34" t="s">
        <v>15</v>
      </c>
      <c r="G81" s="36">
        <v>82.51</v>
      </c>
      <c r="H81" s="36">
        <v>87.09</v>
      </c>
      <c r="I81" s="49">
        <v>4.58</v>
      </c>
      <c r="J81" s="37" t="e">
        <f t="shared" si="3"/>
        <v>#N/A</v>
      </c>
    </row>
    <row r="82" spans="1:10">
      <c r="A82" s="48" t="s">
        <v>6</v>
      </c>
      <c r="B82" s="35">
        <v>82.67</v>
      </c>
      <c r="C82" s="35">
        <v>89.18</v>
      </c>
      <c r="D82" s="49">
        <f t="shared" si="2"/>
        <v>6.5100000000000051</v>
      </c>
      <c r="E82" s="32">
        <v>21</v>
      </c>
      <c r="F82" s="48" t="s">
        <v>26</v>
      </c>
      <c r="G82" s="35">
        <v>59.43</v>
      </c>
      <c r="H82" s="35">
        <v>64.87</v>
      </c>
      <c r="I82" s="49">
        <v>5.44</v>
      </c>
      <c r="J82" s="37" t="e">
        <f t="shared" si="3"/>
        <v>#N/A</v>
      </c>
    </row>
    <row r="83" spans="1:10">
      <c r="A83" s="48" t="s">
        <v>7</v>
      </c>
      <c r="B83" s="35">
        <v>96.77</v>
      </c>
      <c r="C83" s="35">
        <v>98.01</v>
      </c>
      <c r="D83" s="49">
        <f t="shared" si="2"/>
        <v>1.2400000000000091</v>
      </c>
      <c r="E83" s="32">
        <v>22</v>
      </c>
      <c r="F83" s="48" t="s">
        <v>6</v>
      </c>
      <c r="G83" s="35">
        <v>82.67</v>
      </c>
      <c r="H83" s="35">
        <v>89.18</v>
      </c>
      <c r="I83" s="49">
        <v>6.51</v>
      </c>
      <c r="J83" s="37" t="e">
        <f t="shared" si="3"/>
        <v>#N/A</v>
      </c>
    </row>
    <row r="84" spans="1:10">
      <c r="A84" s="48" t="s">
        <v>8</v>
      </c>
      <c r="B84" s="35">
        <v>74.930000000000007</v>
      </c>
      <c r="C84" s="35">
        <v>75.95</v>
      </c>
      <c r="D84" s="49">
        <f t="shared" si="2"/>
        <v>1.019999999999996</v>
      </c>
      <c r="E84" s="32">
        <v>23</v>
      </c>
      <c r="F84" s="48" t="s">
        <v>17</v>
      </c>
      <c r="G84" s="35">
        <v>81.03</v>
      </c>
      <c r="H84" s="35">
        <v>87.74</v>
      </c>
      <c r="I84" s="49">
        <v>6.71</v>
      </c>
      <c r="J84" s="37" t="e">
        <f t="shared" si="3"/>
        <v>#N/A</v>
      </c>
    </row>
    <row r="85" spans="1:10">
      <c r="A85" s="48" t="s">
        <v>9</v>
      </c>
      <c r="B85" s="35">
        <v>95.09</v>
      </c>
      <c r="C85" s="35">
        <v>98.01</v>
      </c>
      <c r="D85" s="49">
        <f t="shared" si="2"/>
        <v>2.9200000000000017</v>
      </c>
      <c r="E85" s="32">
        <v>24</v>
      </c>
      <c r="F85" s="48" t="s">
        <v>28</v>
      </c>
      <c r="G85" s="35">
        <v>72.540000000000006</v>
      </c>
      <c r="H85" s="35">
        <v>82.59</v>
      </c>
      <c r="I85" s="49">
        <v>10.050000000000001</v>
      </c>
      <c r="J85" s="37" t="e">
        <f t="shared" si="3"/>
        <v>#N/A</v>
      </c>
    </row>
    <row r="86" spans="1:10">
      <c r="A86" s="48" t="s">
        <v>10</v>
      </c>
      <c r="B86" s="35">
        <v>83.7</v>
      </c>
      <c r="C86" s="35">
        <v>81.31</v>
      </c>
      <c r="D86" s="17">
        <f t="shared" si="2"/>
        <v>-2.3900000000000006</v>
      </c>
      <c r="E86" s="32">
        <v>25</v>
      </c>
      <c r="F86" s="34" t="s">
        <v>29</v>
      </c>
      <c r="G86" s="36">
        <v>70.88</v>
      </c>
      <c r="H86" s="36">
        <v>84.57</v>
      </c>
      <c r="I86" s="49">
        <v>13.69</v>
      </c>
      <c r="J86" s="37" t="e">
        <f t="shared" si="3"/>
        <v>#N/A</v>
      </c>
    </row>
    <row r="87" spans="1:10">
      <c r="A87" s="50" t="s">
        <v>11</v>
      </c>
      <c r="B87" s="40">
        <v>97.19</v>
      </c>
      <c r="C87" s="40">
        <v>98.77</v>
      </c>
      <c r="D87" s="49">
        <f t="shared" si="2"/>
        <v>1.5799999999999983</v>
      </c>
      <c r="E87" s="42">
        <v>26</v>
      </c>
      <c r="F87" s="48" t="s">
        <v>4</v>
      </c>
      <c r="G87" s="35">
        <v>78.459999999999994</v>
      </c>
      <c r="H87" s="35">
        <v>98.68</v>
      </c>
      <c r="I87" s="49">
        <v>20.22</v>
      </c>
      <c r="J87" s="37" t="e">
        <f t="shared" si="3"/>
        <v>#N/A</v>
      </c>
    </row>
    <row r="88" spans="1:10">
      <c r="A88" s="43" t="s">
        <v>30</v>
      </c>
      <c r="B88" s="51">
        <f>SUM(B62:B87)/26</f>
        <v>85.09</v>
      </c>
      <c r="C88" s="51">
        <f>SUM(C62:C87)/26</f>
        <v>88.642307692307696</v>
      </c>
      <c r="D88" s="52">
        <f>SUM(D62:D87)/26</f>
        <v>3.5523076923076902</v>
      </c>
      <c r="E88" s="30"/>
      <c r="F88" s="30"/>
      <c r="G88" s="30"/>
      <c r="H88" s="30"/>
      <c r="I88" s="30"/>
      <c r="J88" s="30"/>
    </row>
    <row r="89" spans="1:10">
      <c r="A89" s="30"/>
      <c r="B89" s="30"/>
      <c r="C89" s="30"/>
      <c r="D89" s="30"/>
      <c r="E89" s="30"/>
      <c r="F89" s="30"/>
      <c r="G89" s="30"/>
      <c r="H89" s="30"/>
      <c r="I89" s="30"/>
      <c r="J89" s="30"/>
    </row>
    <row r="90" spans="1:10">
      <c r="A90" s="28" t="s">
        <v>32</v>
      </c>
      <c r="B90" s="32"/>
      <c r="C90" s="32"/>
      <c r="D90" s="32"/>
    </row>
    <row r="91" spans="1:10" ht="63.75" customHeight="1">
      <c r="A91" s="47" t="s">
        <v>35</v>
      </c>
      <c r="B91" s="11" t="s">
        <v>1</v>
      </c>
      <c r="C91" s="11" t="s">
        <v>2</v>
      </c>
      <c r="D91" s="11" t="s">
        <v>3</v>
      </c>
      <c r="E91" s="53" t="s">
        <v>36</v>
      </c>
    </row>
    <row r="92" spans="1:10">
      <c r="A92" s="54" t="s">
        <v>10</v>
      </c>
      <c r="B92" s="36">
        <v>78.56</v>
      </c>
      <c r="C92" s="36">
        <v>65.489999999999995</v>
      </c>
      <c r="D92" s="49">
        <f t="shared" ref="D92:D117" si="4">$C92-$B92</f>
        <v>-13.070000000000007</v>
      </c>
      <c r="E92" s="55" t="e">
        <f>IF(D91&gt;0,(NA()),D91)</f>
        <v>#N/A</v>
      </c>
    </row>
    <row r="93" spans="1:10">
      <c r="A93" s="54" t="s">
        <v>16</v>
      </c>
      <c r="B93" s="36">
        <v>64.92</v>
      </c>
      <c r="C93" s="36">
        <v>52.5</v>
      </c>
      <c r="D93" s="49">
        <f t="shared" si="4"/>
        <v>-12.420000000000002</v>
      </c>
      <c r="E93" s="55">
        <f>IF(D92&gt;0,(NA()),D92)</f>
        <v>-13.070000000000007</v>
      </c>
    </row>
    <row r="94" spans="1:10">
      <c r="A94" s="54" t="s">
        <v>20</v>
      </c>
      <c r="B94" s="35">
        <v>94.52</v>
      </c>
      <c r="C94" s="36">
        <v>83.23</v>
      </c>
      <c r="D94" s="49">
        <f t="shared" si="4"/>
        <v>-11.289999999999992</v>
      </c>
      <c r="E94" s="55">
        <f>IF(D93&gt;0,(NA()),D93)</f>
        <v>-12.420000000000002</v>
      </c>
    </row>
    <row r="95" spans="1:10">
      <c r="A95" s="54" t="s">
        <v>5</v>
      </c>
      <c r="B95" s="35">
        <v>57.7</v>
      </c>
      <c r="C95" s="36">
        <v>47.45</v>
      </c>
      <c r="D95" s="49">
        <f t="shared" si="4"/>
        <v>-10.25</v>
      </c>
      <c r="E95" s="55">
        <f>IF(D94&gt;0,(NA()),D94)</f>
        <v>-11.289999999999992</v>
      </c>
    </row>
    <row r="96" spans="1:10">
      <c r="A96" s="54" t="s">
        <v>28</v>
      </c>
      <c r="B96" s="56">
        <v>54</v>
      </c>
      <c r="C96" s="56">
        <v>47.23</v>
      </c>
      <c r="D96" s="49">
        <f t="shared" si="4"/>
        <v>-6.7700000000000031</v>
      </c>
      <c r="E96" s="55">
        <f>IF(D95&gt;0,(NA()),D95)</f>
        <v>-10.25</v>
      </c>
    </row>
    <row r="97" spans="1:5">
      <c r="A97" s="54" t="s">
        <v>19</v>
      </c>
      <c r="B97" s="35">
        <v>74.63</v>
      </c>
      <c r="C97" s="36">
        <v>69.400000000000006</v>
      </c>
      <c r="D97" s="49">
        <f t="shared" si="4"/>
        <v>-5.2299999999999898</v>
      </c>
      <c r="E97" s="55">
        <f>IF(D97&gt;0,(NA()),D97)</f>
        <v>-5.2299999999999898</v>
      </c>
    </row>
    <row r="98" spans="1:5">
      <c r="A98" s="54" t="s">
        <v>26</v>
      </c>
      <c r="B98" s="35">
        <v>33.17</v>
      </c>
      <c r="C98" s="36">
        <v>29.77</v>
      </c>
      <c r="D98" s="49">
        <f t="shared" si="4"/>
        <v>-3.4000000000000021</v>
      </c>
      <c r="E98" s="55"/>
    </row>
    <row r="99" spans="1:5">
      <c r="A99" s="54" t="s">
        <v>29</v>
      </c>
      <c r="B99" s="36">
        <v>67.69</v>
      </c>
      <c r="C99" s="36">
        <v>64.98</v>
      </c>
      <c r="D99" s="49">
        <f t="shared" si="4"/>
        <v>-2.7099999999999937</v>
      </c>
      <c r="E99" s="55">
        <f>IF(D99&gt;0,(NA()),D99)</f>
        <v>-2.7099999999999937</v>
      </c>
    </row>
    <row r="100" spans="1:5">
      <c r="A100" s="54" t="s">
        <v>12</v>
      </c>
      <c r="B100" s="36">
        <v>60.52</v>
      </c>
      <c r="C100" s="36">
        <v>58.12</v>
      </c>
      <c r="D100" s="49">
        <f t="shared" si="4"/>
        <v>-2.4000000000000057</v>
      </c>
      <c r="E100" s="55">
        <f>IF(D99&gt;0,(NA()),D99)</f>
        <v>-2.7099999999999937</v>
      </c>
    </row>
    <row r="101" spans="1:5">
      <c r="A101" s="54" t="s">
        <v>15</v>
      </c>
      <c r="B101" s="56">
        <v>62.6</v>
      </c>
      <c r="C101" s="56">
        <v>60.4</v>
      </c>
      <c r="D101" s="49">
        <f t="shared" si="4"/>
        <v>-2.2000000000000028</v>
      </c>
      <c r="E101" s="55">
        <f>IF(D100&gt;0,(NA()),D100)</f>
        <v>-2.4000000000000057</v>
      </c>
    </row>
    <row r="102" spans="1:5">
      <c r="A102" s="54" t="s">
        <v>23</v>
      </c>
      <c r="B102" s="36">
        <v>59.5</v>
      </c>
      <c r="C102" s="36">
        <v>59.79</v>
      </c>
      <c r="D102" s="49">
        <f t="shared" si="4"/>
        <v>0.28999999999999915</v>
      </c>
      <c r="E102" s="55">
        <f>IF(D101&gt;0,(NA()),D101)</f>
        <v>-2.2000000000000028</v>
      </c>
    </row>
    <row r="103" spans="1:5">
      <c r="A103" s="54" t="s">
        <v>7</v>
      </c>
      <c r="B103" s="36">
        <v>97.62</v>
      </c>
      <c r="C103" s="36">
        <v>98.69</v>
      </c>
      <c r="D103" s="49">
        <f t="shared" si="4"/>
        <v>1.0699999999999932</v>
      </c>
    </row>
    <row r="104" spans="1:5">
      <c r="A104" s="54" t="s">
        <v>25</v>
      </c>
      <c r="B104" s="36">
        <v>67.72</v>
      </c>
      <c r="C104" s="36">
        <v>68.84</v>
      </c>
      <c r="D104" s="49">
        <f t="shared" si="4"/>
        <v>1.1200000000000045</v>
      </c>
      <c r="E104" s="55" t="e">
        <f>IF(D102&gt;0,(NA()),D102)</f>
        <v>#N/A</v>
      </c>
    </row>
    <row r="105" spans="1:5">
      <c r="A105" s="57" t="s">
        <v>22</v>
      </c>
      <c r="B105" s="36">
        <v>96.77</v>
      </c>
      <c r="C105" s="36">
        <v>98.3</v>
      </c>
      <c r="D105" s="58">
        <f t="shared" si="4"/>
        <v>1.5300000000000011</v>
      </c>
      <c r="E105" s="55" t="e">
        <f>IF(D103&gt;0,(NA()),D103)</f>
        <v>#N/A</v>
      </c>
    </row>
    <row r="106" spans="1:5">
      <c r="A106" s="54" t="s">
        <v>11</v>
      </c>
      <c r="B106" s="36">
        <v>96.21</v>
      </c>
      <c r="C106" s="36">
        <v>98.31</v>
      </c>
      <c r="D106" s="49">
        <f t="shared" si="4"/>
        <v>2.1000000000000085</v>
      </c>
      <c r="E106" s="55" t="e">
        <f>IF(D118&gt;0,(NA()),D118)</f>
        <v>#N/A</v>
      </c>
    </row>
    <row r="107" spans="1:5">
      <c r="A107" s="54" t="s">
        <v>14</v>
      </c>
      <c r="B107" s="36">
        <v>58.36</v>
      </c>
      <c r="C107" s="36">
        <v>60.69</v>
      </c>
      <c r="D107" s="49">
        <f t="shared" si="4"/>
        <v>2.3299999999999983</v>
      </c>
      <c r="E107" s="55" t="e">
        <f>IF(D104&gt;0,(NA()),D104)</f>
        <v>#N/A</v>
      </c>
    </row>
    <row r="108" spans="1:5">
      <c r="A108" s="54" t="s">
        <v>13</v>
      </c>
      <c r="B108" s="36">
        <v>93.36</v>
      </c>
      <c r="C108" s="36">
        <v>96.84</v>
      </c>
      <c r="D108" s="49">
        <f t="shared" si="4"/>
        <v>3.480000000000004</v>
      </c>
      <c r="E108" s="55" t="e">
        <f>IF(D106&gt;0,(NA()),D106)</f>
        <v>#N/A</v>
      </c>
    </row>
    <row r="109" spans="1:5">
      <c r="A109" s="54" t="s">
        <v>8</v>
      </c>
      <c r="B109" s="36">
        <v>55.97</v>
      </c>
      <c r="C109" s="36">
        <v>60.63</v>
      </c>
      <c r="D109" s="49">
        <f t="shared" si="4"/>
        <v>4.6600000000000037</v>
      </c>
      <c r="E109" s="55" t="e">
        <f>IF(D107&gt;0,(NA()),D107)</f>
        <v>#N/A</v>
      </c>
    </row>
    <row r="110" spans="1:5">
      <c r="A110" s="54" t="s">
        <v>21</v>
      </c>
      <c r="B110" s="36">
        <v>61.72</v>
      </c>
      <c r="C110" s="36">
        <v>66.67</v>
      </c>
      <c r="D110" s="49">
        <f t="shared" si="4"/>
        <v>4.9500000000000028</v>
      </c>
      <c r="E110" s="55" t="e">
        <f>IF(D108&gt;0,(NA()),D108)</f>
        <v>#N/A</v>
      </c>
    </row>
    <row r="111" spans="1:5">
      <c r="A111" s="54" t="s">
        <v>9</v>
      </c>
      <c r="B111" s="36">
        <v>86.06</v>
      </c>
      <c r="C111" s="36">
        <v>91.35</v>
      </c>
      <c r="D111" s="49">
        <f t="shared" si="4"/>
        <v>5.289999999999992</v>
      </c>
      <c r="E111" s="55" t="e">
        <f>IF(D109&gt;0,(NA()),D109)</f>
        <v>#N/A</v>
      </c>
    </row>
    <row r="112" spans="1:5">
      <c r="A112" s="54" t="s">
        <v>6</v>
      </c>
      <c r="B112" s="59">
        <v>67.89</v>
      </c>
      <c r="C112" s="56">
        <v>75.14</v>
      </c>
      <c r="D112" s="49">
        <f t="shared" si="4"/>
        <v>7.25</v>
      </c>
      <c r="E112" s="55"/>
    </row>
    <row r="113" spans="1:20">
      <c r="A113" s="54" t="s">
        <v>24</v>
      </c>
      <c r="B113" s="35">
        <v>86.63</v>
      </c>
      <c r="C113" s="36">
        <v>94.04</v>
      </c>
      <c r="D113" s="49">
        <f t="shared" si="4"/>
        <v>7.4100000000000108</v>
      </c>
      <c r="E113" s="55" t="e">
        <f t="shared" ref="E113:E118" si="5">IF(D111&gt;0,(NA()),D111)</f>
        <v>#N/A</v>
      </c>
    </row>
    <row r="114" spans="1:20">
      <c r="A114" s="54" t="s">
        <v>27</v>
      </c>
      <c r="B114" s="35">
        <v>82.72</v>
      </c>
      <c r="C114" s="36">
        <v>91.81</v>
      </c>
      <c r="D114" s="49">
        <f t="shared" si="4"/>
        <v>9.0900000000000034</v>
      </c>
      <c r="E114" s="55" t="e">
        <f t="shared" si="5"/>
        <v>#N/A</v>
      </c>
    </row>
    <row r="115" spans="1:20">
      <c r="A115" s="39" t="s">
        <v>4</v>
      </c>
      <c r="B115" s="60">
        <v>84.2</v>
      </c>
      <c r="C115" s="61">
        <v>97.69</v>
      </c>
      <c r="D115" s="49">
        <f t="shared" si="4"/>
        <v>13.489999999999995</v>
      </c>
      <c r="E115" s="55" t="e">
        <f t="shared" si="5"/>
        <v>#N/A</v>
      </c>
    </row>
    <row r="116" spans="1:20">
      <c r="A116" s="54" t="s">
        <v>37</v>
      </c>
      <c r="B116" s="35">
        <v>80.28</v>
      </c>
      <c r="C116" s="36">
        <v>94.84</v>
      </c>
      <c r="D116" s="49">
        <f t="shared" si="4"/>
        <v>14.560000000000002</v>
      </c>
      <c r="E116" s="55" t="e">
        <f t="shared" si="5"/>
        <v>#N/A</v>
      </c>
    </row>
    <row r="117" spans="1:20">
      <c r="A117" s="54" t="s">
        <v>17</v>
      </c>
      <c r="B117" s="35">
        <v>59.45</v>
      </c>
      <c r="C117" s="36">
        <v>78.05</v>
      </c>
      <c r="D117" s="49">
        <f t="shared" si="4"/>
        <v>18.599999999999994</v>
      </c>
      <c r="E117" s="55" t="e">
        <f t="shared" si="5"/>
        <v>#N/A</v>
      </c>
    </row>
    <row r="118" spans="1:20">
      <c r="A118" s="43" t="s">
        <v>30</v>
      </c>
      <c r="B118" s="51">
        <f>SUM(B92:B117)/26</f>
        <v>72.41423076923077</v>
      </c>
      <c r="C118" s="51">
        <f>SUM(C92:C117)/26</f>
        <v>73.47115384615384</v>
      </c>
      <c r="D118" s="62">
        <f>SUM(D92:D117)/26</f>
        <v>1.056923076923078</v>
      </c>
      <c r="E118" s="55" t="e">
        <f t="shared" si="5"/>
        <v>#N/A</v>
      </c>
    </row>
    <row r="119" spans="1:20">
      <c r="A119" s="30"/>
      <c r="B119" s="30"/>
      <c r="C119" s="30"/>
      <c r="D119" s="30"/>
    </row>
    <row r="120" spans="1:20">
      <c r="A120" s="28" t="s">
        <v>32</v>
      </c>
      <c r="B120" s="32"/>
      <c r="C120" s="32"/>
      <c r="D120" s="32"/>
    </row>
    <row r="121" spans="1:20" ht="60">
      <c r="A121" s="63" t="s">
        <v>38</v>
      </c>
      <c r="B121" s="11" t="s">
        <v>1</v>
      </c>
      <c r="C121" s="11" t="s">
        <v>2</v>
      </c>
      <c r="D121" s="11" t="s">
        <v>3</v>
      </c>
      <c r="E121" s="53" t="s">
        <v>36</v>
      </c>
      <c r="T121" s="18"/>
    </row>
    <row r="122" spans="1:20">
      <c r="A122" s="34" t="s">
        <v>21</v>
      </c>
      <c r="B122" s="35">
        <v>74.290000000000006</v>
      </c>
      <c r="C122" s="35">
        <v>54.02</v>
      </c>
      <c r="D122" s="49">
        <f t="shared" ref="D122:D147" si="6">$C122-$B122</f>
        <v>-20.270000000000003</v>
      </c>
      <c r="E122" s="55" t="e">
        <f>IF(D121&gt;0,(NA()),D121)</f>
        <v>#N/A</v>
      </c>
      <c r="T122" s="18"/>
    </row>
    <row r="123" spans="1:20">
      <c r="A123" s="34" t="s">
        <v>19</v>
      </c>
      <c r="B123" s="35">
        <v>81.03</v>
      </c>
      <c r="C123" s="35">
        <v>66.239999999999995</v>
      </c>
      <c r="D123" s="49">
        <f t="shared" si="6"/>
        <v>-14.790000000000006</v>
      </c>
      <c r="E123" s="55">
        <f>IF(D122&gt;0,(NA()),D122)</f>
        <v>-20.270000000000003</v>
      </c>
      <c r="T123" s="18"/>
    </row>
    <row r="124" spans="1:20">
      <c r="A124" s="34" t="s">
        <v>5</v>
      </c>
      <c r="B124" s="35">
        <v>62.5</v>
      </c>
      <c r="C124" s="35">
        <v>48.54</v>
      </c>
      <c r="D124" s="49">
        <f t="shared" si="6"/>
        <v>-13.96</v>
      </c>
      <c r="T124" s="18"/>
    </row>
    <row r="125" spans="1:20">
      <c r="A125" s="34" t="s">
        <v>10</v>
      </c>
      <c r="B125" s="35">
        <v>57.26</v>
      </c>
      <c r="C125" s="35">
        <v>44.95</v>
      </c>
      <c r="D125" s="49">
        <f t="shared" si="6"/>
        <v>-12.309999999999995</v>
      </c>
      <c r="E125" s="55">
        <f>IF(D124&gt;0,(NA()),D124)</f>
        <v>-13.96</v>
      </c>
      <c r="T125" s="18"/>
    </row>
    <row r="126" spans="1:20">
      <c r="A126" s="34" t="s">
        <v>25</v>
      </c>
      <c r="B126" s="35">
        <v>80.180000000000007</v>
      </c>
      <c r="C126" s="35">
        <v>71.63</v>
      </c>
      <c r="D126" s="49">
        <f t="shared" si="6"/>
        <v>-8.5500000000000114</v>
      </c>
      <c r="E126" s="55">
        <f>IF(D125&gt;0,(NA()),D125)</f>
        <v>-12.309999999999995</v>
      </c>
      <c r="T126" s="18"/>
    </row>
    <row r="127" spans="1:20">
      <c r="A127" s="34" t="s">
        <v>16</v>
      </c>
      <c r="B127" s="35">
        <v>51.45</v>
      </c>
      <c r="C127" s="35">
        <v>43.22</v>
      </c>
      <c r="D127" s="49">
        <f t="shared" si="6"/>
        <v>-8.230000000000004</v>
      </c>
      <c r="E127" s="55"/>
      <c r="T127" s="18"/>
    </row>
    <row r="128" spans="1:20">
      <c r="A128" s="34" t="s">
        <v>12</v>
      </c>
      <c r="B128" s="35">
        <v>51.42</v>
      </c>
      <c r="C128" s="35">
        <v>43.37</v>
      </c>
      <c r="D128" s="49">
        <f t="shared" si="6"/>
        <v>-8.0500000000000043</v>
      </c>
      <c r="E128" s="55">
        <f>IF(D127&gt;0,(NA()),D127)</f>
        <v>-8.230000000000004</v>
      </c>
      <c r="T128" s="18"/>
    </row>
    <row r="129" spans="1:20">
      <c r="A129" s="34" t="s">
        <v>23</v>
      </c>
      <c r="B129" s="35">
        <v>54.93</v>
      </c>
      <c r="C129" s="35">
        <v>49.53</v>
      </c>
      <c r="D129" s="49">
        <f t="shared" si="6"/>
        <v>-5.3999999999999986</v>
      </c>
      <c r="E129" s="55">
        <f>IF(D128&gt;0,(NA()),D128)</f>
        <v>-8.0500000000000043</v>
      </c>
      <c r="T129" s="18"/>
    </row>
    <row r="130" spans="1:20">
      <c r="A130" s="34" t="s">
        <v>6</v>
      </c>
      <c r="B130" s="35">
        <v>84.53</v>
      </c>
      <c r="C130" s="35">
        <v>81.2</v>
      </c>
      <c r="D130" s="49">
        <f t="shared" si="6"/>
        <v>-3.3299999999999983</v>
      </c>
      <c r="E130" s="55">
        <f>IF(D129&gt;0,(NA()),D129)</f>
        <v>-5.3999999999999986</v>
      </c>
      <c r="T130" s="18"/>
    </row>
    <row r="131" spans="1:20">
      <c r="A131" s="34" t="s">
        <v>20</v>
      </c>
      <c r="B131" s="35">
        <v>96.44</v>
      </c>
      <c r="C131" s="64">
        <v>93.15</v>
      </c>
      <c r="D131" s="49">
        <f t="shared" si="6"/>
        <v>-3.289999999999992</v>
      </c>
      <c r="E131" s="55"/>
      <c r="T131" s="18"/>
    </row>
    <row r="132" spans="1:20">
      <c r="A132" s="34" t="s">
        <v>26</v>
      </c>
      <c r="B132" s="35">
        <v>48.58</v>
      </c>
      <c r="C132" s="35">
        <v>45.61</v>
      </c>
      <c r="D132" s="49">
        <f t="shared" si="6"/>
        <v>-2.9699999999999989</v>
      </c>
      <c r="E132" s="55">
        <f>IF(D131&gt;0,(NA()),D131)</f>
        <v>-3.289999999999992</v>
      </c>
      <c r="T132" s="18"/>
    </row>
    <row r="133" spans="1:20">
      <c r="A133" s="34" t="s">
        <v>28</v>
      </c>
      <c r="B133" s="35">
        <v>78</v>
      </c>
      <c r="C133" s="35">
        <v>76.02</v>
      </c>
      <c r="D133" s="49">
        <f t="shared" si="6"/>
        <v>-1.980000000000004</v>
      </c>
      <c r="E133" s="55">
        <f>IF(D132&gt;0,(NA()),D132)</f>
        <v>-2.9699999999999989</v>
      </c>
      <c r="T133" s="18"/>
    </row>
    <row r="134" spans="1:20">
      <c r="A134" s="34" t="s">
        <v>22</v>
      </c>
      <c r="B134" s="35">
        <v>93.51</v>
      </c>
      <c r="C134" s="35">
        <v>91.55</v>
      </c>
      <c r="D134" s="49">
        <f t="shared" si="6"/>
        <v>-1.960000000000008</v>
      </c>
      <c r="E134" s="55">
        <f>IF(D148&gt;0,(NA()),D148)</f>
        <v>-1.3203846153846164</v>
      </c>
      <c r="T134" s="18"/>
    </row>
    <row r="135" spans="1:20">
      <c r="A135" s="34" t="s">
        <v>24</v>
      </c>
      <c r="B135" s="35">
        <v>93.23</v>
      </c>
      <c r="C135" s="35">
        <v>92.35</v>
      </c>
      <c r="D135" s="49">
        <f t="shared" si="6"/>
        <v>-0.88000000000000966</v>
      </c>
      <c r="E135" s="55">
        <f>IF(D133&gt;0,(NA()),D133)</f>
        <v>-1.980000000000004</v>
      </c>
      <c r="T135" s="18"/>
    </row>
    <row r="136" spans="1:20">
      <c r="A136" s="34" t="s">
        <v>7</v>
      </c>
      <c r="B136" s="35">
        <v>96.15</v>
      </c>
      <c r="C136" s="35">
        <v>96.92</v>
      </c>
      <c r="D136" s="49">
        <f t="shared" si="6"/>
        <v>0.76999999999999602</v>
      </c>
      <c r="E136" s="55"/>
      <c r="T136" s="18"/>
    </row>
    <row r="137" spans="1:20">
      <c r="A137" s="34" t="s">
        <v>11</v>
      </c>
      <c r="B137" s="35">
        <v>96.66</v>
      </c>
      <c r="C137" s="35">
        <v>97.89</v>
      </c>
      <c r="D137" s="49">
        <f t="shared" si="6"/>
        <v>1.230000000000004</v>
      </c>
      <c r="E137" s="55"/>
      <c r="T137" s="18"/>
    </row>
    <row r="138" spans="1:20">
      <c r="A138" s="34" t="s">
        <v>17</v>
      </c>
      <c r="B138" s="35">
        <v>82.69</v>
      </c>
      <c r="C138" s="35">
        <v>84.72</v>
      </c>
      <c r="D138" s="49">
        <f t="shared" si="6"/>
        <v>2.0300000000000011</v>
      </c>
      <c r="E138" s="55"/>
      <c r="T138" s="18"/>
    </row>
    <row r="139" spans="1:20">
      <c r="A139" s="34" t="s">
        <v>15</v>
      </c>
      <c r="B139" s="35">
        <v>34.369999999999997</v>
      </c>
      <c r="C139" s="35">
        <v>37.78</v>
      </c>
      <c r="D139" s="49">
        <f t="shared" si="6"/>
        <v>3.4100000000000037</v>
      </c>
      <c r="E139" s="55"/>
      <c r="T139" s="18"/>
    </row>
    <row r="140" spans="1:20">
      <c r="A140" s="34" t="s">
        <v>27</v>
      </c>
      <c r="B140" s="35">
        <v>96.08</v>
      </c>
      <c r="C140" s="35">
        <v>99.63</v>
      </c>
      <c r="D140" s="49">
        <f t="shared" si="6"/>
        <v>3.5499999999999972</v>
      </c>
      <c r="E140" s="55" t="e">
        <f t="shared" ref="E140:E148" si="7">IF(D138&gt;0,(NA()),D138)</f>
        <v>#N/A</v>
      </c>
      <c r="T140" s="18"/>
    </row>
    <row r="141" spans="1:20">
      <c r="A141" s="34" t="s">
        <v>13</v>
      </c>
      <c r="B141" s="35">
        <v>90.67</v>
      </c>
      <c r="C141" s="35">
        <v>94.5</v>
      </c>
      <c r="D141" s="49">
        <f t="shared" si="6"/>
        <v>3.8299999999999983</v>
      </c>
      <c r="E141" s="55" t="e">
        <f t="shared" si="7"/>
        <v>#N/A</v>
      </c>
      <c r="T141" s="18"/>
    </row>
    <row r="142" spans="1:20">
      <c r="A142" s="34" t="s">
        <v>8</v>
      </c>
      <c r="B142" s="35">
        <v>53.4</v>
      </c>
      <c r="C142" s="35">
        <v>58.96</v>
      </c>
      <c r="D142" s="49">
        <f t="shared" si="6"/>
        <v>5.5600000000000023</v>
      </c>
      <c r="E142" s="55" t="e">
        <f t="shared" si="7"/>
        <v>#N/A</v>
      </c>
      <c r="T142" s="18"/>
    </row>
    <row r="143" spans="1:20">
      <c r="A143" s="34" t="s">
        <v>18</v>
      </c>
      <c r="B143" s="35">
        <v>87.26</v>
      </c>
      <c r="C143" s="35">
        <v>94.37</v>
      </c>
      <c r="D143" s="49">
        <f t="shared" si="6"/>
        <v>7.1099999999999994</v>
      </c>
      <c r="E143" s="55" t="e">
        <f t="shared" si="7"/>
        <v>#N/A</v>
      </c>
      <c r="T143" s="18"/>
    </row>
    <row r="144" spans="1:20">
      <c r="A144" s="34" t="s">
        <v>9</v>
      </c>
      <c r="B144" s="35">
        <v>88.58</v>
      </c>
      <c r="C144" s="64">
        <v>97.4</v>
      </c>
      <c r="D144" s="49">
        <f t="shared" si="6"/>
        <v>8.8200000000000074</v>
      </c>
      <c r="E144" s="55" t="e">
        <f t="shared" si="7"/>
        <v>#N/A</v>
      </c>
      <c r="T144" s="18"/>
    </row>
    <row r="145" spans="1:20">
      <c r="A145" s="65" t="s">
        <v>14</v>
      </c>
      <c r="B145" s="40">
        <v>57.53</v>
      </c>
      <c r="C145" s="35">
        <v>66.37</v>
      </c>
      <c r="D145" s="49">
        <f t="shared" si="6"/>
        <v>8.8400000000000034</v>
      </c>
      <c r="E145" s="55" t="e">
        <f t="shared" si="7"/>
        <v>#N/A</v>
      </c>
      <c r="T145" s="18"/>
    </row>
    <row r="146" spans="1:20">
      <c r="A146" s="54" t="s">
        <v>4</v>
      </c>
      <c r="B146" s="35">
        <v>85.92</v>
      </c>
      <c r="C146" s="35">
        <v>98.68</v>
      </c>
      <c r="D146" s="49">
        <f t="shared" si="6"/>
        <v>12.760000000000005</v>
      </c>
      <c r="E146" s="55" t="e">
        <f t="shared" si="7"/>
        <v>#N/A</v>
      </c>
      <c r="T146" s="18"/>
    </row>
    <row r="147" spans="1:20">
      <c r="A147" s="54" t="s">
        <v>29</v>
      </c>
      <c r="B147" s="35">
        <v>70.34</v>
      </c>
      <c r="C147" s="35">
        <v>84.07</v>
      </c>
      <c r="D147" s="49">
        <f t="shared" si="6"/>
        <v>13.72999999999999</v>
      </c>
      <c r="E147" s="55" t="e">
        <f t="shared" si="7"/>
        <v>#N/A</v>
      </c>
      <c r="T147" s="18"/>
    </row>
    <row r="148" spans="1:20">
      <c r="A148" s="66" t="s">
        <v>30</v>
      </c>
      <c r="B148" s="51">
        <f>SUM($B122:$B147)/26</f>
        <v>74.884615384615387</v>
      </c>
      <c r="C148" s="51">
        <f>SUM($C122:$C147)/26</f>
        <v>73.564230769230775</v>
      </c>
      <c r="D148" s="45">
        <f>SUM(D122:D147)/26</f>
        <v>-1.3203846153846164</v>
      </c>
      <c r="E148" s="55" t="e">
        <f t="shared" si="7"/>
        <v>#N/A</v>
      </c>
      <c r="T148" s="18"/>
    </row>
    <row r="149" spans="1:20">
      <c r="A149" s="30"/>
      <c r="B149" s="30"/>
      <c r="C149" s="30"/>
      <c r="D149" s="30"/>
    </row>
    <row r="150" spans="1:20">
      <c r="A150" s="28" t="s">
        <v>32</v>
      </c>
      <c r="B150" s="32"/>
      <c r="C150" s="32"/>
      <c r="D150" s="32"/>
    </row>
    <row r="151" spans="1:20" ht="60">
      <c r="A151" s="33" t="s">
        <v>39</v>
      </c>
      <c r="B151" s="11" t="s">
        <v>1</v>
      </c>
      <c r="C151" s="11" t="s">
        <v>2</v>
      </c>
      <c r="D151" s="11" t="s">
        <v>3</v>
      </c>
      <c r="E151" s="53" t="s">
        <v>36</v>
      </c>
    </row>
    <row r="152" spans="1:20">
      <c r="A152" s="67" t="s">
        <v>5</v>
      </c>
      <c r="B152" s="68">
        <v>84.1</v>
      </c>
      <c r="C152" s="68">
        <v>65.59</v>
      </c>
      <c r="D152" s="49">
        <v>-18.510000000000002</v>
      </c>
      <c r="E152" s="55">
        <f>IF(D150&gt;0,(NA()),D150)</f>
        <v>0</v>
      </c>
    </row>
    <row r="153" spans="1:20">
      <c r="A153" s="67" t="s">
        <v>19</v>
      </c>
      <c r="B153" s="68">
        <v>86.1</v>
      </c>
      <c r="C153" s="68">
        <v>72.209999999999994</v>
      </c>
      <c r="D153" s="49">
        <v>-13.89</v>
      </c>
      <c r="E153" s="55" t="e">
        <f>IF(D151&gt;0,(NA()),D151)</f>
        <v>#N/A</v>
      </c>
    </row>
    <row r="154" spans="1:20">
      <c r="A154" s="67" t="s">
        <v>10</v>
      </c>
      <c r="B154" s="69">
        <v>67.36</v>
      </c>
      <c r="C154" s="69">
        <v>60.42</v>
      </c>
      <c r="D154" s="49">
        <v>-6.94</v>
      </c>
      <c r="E154" s="55">
        <f>IF(D153&gt;0,(NA()),D153)</f>
        <v>-13.89</v>
      </c>
    </row>
    <row r="155" spans="1:20">
      <c r="A155" s="67" t="s">
        <v>12</v>
      </c>
      <c r="B155" s="69">
        <v>63.42</v>
      </c>
      <c r="C155" s="69">
        <v>58.78</v>
      </c>
      <c r="D155" s="49">
        <v>-4.6399999999999997</v>
      </c>
      <c r="E155" s="55"/>
    </row>
    <row r="156" spans="1:20">
      <c r="A156" s="67" t="s">
        <v>18</v>
      </c>
      <c r="B156" s="68">
        <v>91</v>
      </c>
      <c r="C156" s="68">
        <v>87.87</v>
      </c>
      <c r="D156" s="49">
        <v>-3.13</v>
      </c>
      <c r="E156" s="55">
        <f>IF(D155&gt;0,(NA()),D155)</f>
        <v>-4.6399999999999997</v>
      </c>
    </row>
    <row r="157" spans="1:20">
      <c r="A157" s="67" t="s">
        <v>20</v>
      </c>
      <c r="B157" s="68">
        <v>100</v>
      </c>
      <c r="C157" s="68">
        <v>98.13</v>
      </c>
      <c r="D157" s="49">
        <v>-1.87</v>
      </c>
      <c r="E157" s="55">
        <f>IF(D156&gt;0,(NA()),D156)</f>
        <v>-3.13</v>
      </c>
    </row>
    <row r="158" spans="1:20">
      <c r="A158" s="67" t="s">
        <v>9</v>
      </c>
      <c r="B158" s="69">
        <v>98.94</v>
      </c>
      <c r="C158" s="69">
        <v>97.3</v>
      </c>
      <c r="D158" s="49">
        <v>-1.64</v>
      </c>
      <c r="E158" s="55">
        <f>IF(D158&gt;0,(NA()),D158)</f>
        <v>-1.64</v>
      </c>
    </row>
    <row r="159" spans="1:20">
      <c r="A159" s="67" t="s">
        <v>23</v>
      </c>
      <c r="B159" s="69">
        <v>62.56</v>
      </c>
      <c r="C159" s="69">
        <v>61.23</v>
      </c>
      <c r="D159" s="49">
        <v>-1.33</v>
      </c>
    </row>
    <row r="160" spans="1:20">
      <c r="A160" s="67" t="s">
        <v>24</v>
      </c>
      <c r="B160" s="69">
        <v>97.04</v>
      </c>
      <c r="C160" s="69">
        <v>95.9</v>
      </c>
      <c r="D160" s="49">
        <v>-1.1399999999999999</v>
      </c>
      <c r="E160" s="55">
        <f>IF(D158&gt;0,(NA()),D158)</f>
        <v>-1.64</v>
      </c>
    </row>
    <row r="161" spans="1:5">
      <c r="A161" s="20" t="s">
        <v>14</v>
      </c>
      <c r="B161" s="69">
        <v>77.56</v>
      </c>
      <c r="C161" s="69">
        <v>77.400000000000006</v>
      </c>
      <c r="D161" s="49">
        <v>-0.16</v>
      </c>
      <c r="E161" s="55">
        <f>IF(D159&gt;0,(NA()),D159)</f>
        <v>-1.33</v>
      </c>
    </row>
    <row r="162" spans="1:5">
      <c r="A162" s="67" t="s">
        <v>22</v>
      </c>
      <c r="B162" s="69">
        <v>99.67</v>
      </c>
      <c r="C162" s="69">
        <v>99.66</v>
      </c>
      <c r="D162" s="49">
        <v>-0.01</v>
      </c>
      <c r="E162" s="55">
        <f>IF(D161&gt;0,(NA()),D161)</f>
        <v>-0.16</v>
      </c>
    </row>
    <row r="163" spans="1:5">
      <c r="A163" s="67" t="s">
        <v>7</v>
      </c>
      <c r="B163" s="69">
        <v>99.63</v>
      </c>
      <c r="C163" s="69">
        <v>99.67</v>
      </c>
      <c r="D163" s="49">
        <v>0.04</v>
      </c>
      <c r="E163" s="55">
        <f>IF(D162&gt;0,(NA()),D162)</f>
        <v>-0.01</v>
      </c>
    </row>
    <row r="164" spans="1:5">
      <c r="A164" s="70" t="s">
        <v>28</v>
      </c>
      <c r="B164" s="71">
        <v>83.26</v>
      </c>
      <c r="C164" s="71">
        <v>83.73</v>
      </c>
      <c r="D164" s="72">
        <v>0.47</v>
      </c>
      <c r="E164" s="55" t="e">
        <f>IF(D163&gt;0,(NA()),D163)</f>
        <v>#N/A</v>
      </c>
    </row>
    <row r="165" spans="1:5">
      <c r="A165" s="67" t="s">
        <v>11</v>
      </c>
      <c r="B165" s="69">
        <v>96.44</v>
      </c>
      <c r="C165" s="69">
        <v>97.89</v>
      </c>
      <c r="D165" s="72">
        <v>1.45</v>
      </c>
      <c r="E165" s="55" t="e">
        <f>IF(D164&gt;0,(NA()),D164)</f>
        <v>#N/A</v>
      </c>
    </row>
    <row r="166" spans="1:5">
      <c r="A166" s="67" t="s">
        <v>8</v>
      </c>
      <c r="B166" s="69">
        <v>83.88</v>
      </c>
      <c r="C166" s="69">
        <v>86.05</v>
      </c>
      <c r="D166" s="72">
        <v>2.17</v>
      </c>
      <c r="E166" s="55" t="e">
        <f>IF(D165&gt;0,(NA()),D165)</f>
        <v>#N/A</v>
      </c>
    </row>
    <row r="167" spans="1:5">
      <c r="A167" s="67" t="s">
        <v>13</v>
      </c>
      <c r="B167" s="69">
        <v>93.28</v>
      </c>
      <c r="C167" s="69">
        <v>96.45</v>
      </c>
      <c r="D167" s="72">
        <v>3.17</v>
      </c>
      <c r="E167" s="55" t="e">
        <f>IF(D178&gt;0,(NA()),D178)</f>
        <v>#N/A</v>
      </c>
    </row>
    <row r="168" spans="1:5">
      <c r="A168" s="67" t="s">
        <v>27</v>
      </c>
      <c r="B168" s="69">
        <v>95.74</v>
      </c>
      <c r="C168" s="69">
        <v>99.63</v>
      </c>
      <c r="D168" s="72">
        <v>3.89</v>
      </c>
      <c r="E168" s="55" t="e">
        <f>IF(D178&gt;0,(NA()),D178)</f>
        <v>#N/A</v>
      </c>
    </row>
    <row r="169" spans="1:5">
      <c r="A169" s="67" t="s">
        <v>15</v>
      </c>
      <c r="B169" s="69">
        <v>53.63</v>
      </c>
      <c r="C169" s="69">
        <v>57.87</v>
      </c>
      <c r="D169" s="72">
        <v>4.24</v>
      </c>
      <c r="E169" s="55" t="e">
        <f>IF(D167&gt;0,(NA()),D167)</f>
        <v>#N/A</v>
      </c>
    </row>
    <row r="170" spans="1:5">
      <c r="A170" s="67" t="s">
        <v>21</v>
      </c>
      <c r="B170" s="69">
        <v>52.94</v>
      </c>
      <c r="C170" s="69">
        <v>58.69</v>
      </c>
      <c r="D170" s="72">
        <v>5.75</v>
      </c>
      <c r="E170" s="55" t="e">
        <f>IF(D168&gt;0,(NA()),D168)</f>
        <v>#N/A</v>
      </c>
    </row>
    <row r="171" spans="1:5">
      <c r="A171" s="67" t="s">
        <v>6</v>
      </c>
      <c r="B171" s="69">
        <v>74.28</v>
      </c>
      <c r="C171" s="69">
        <v>81.010000000000005</v>
      </c>
      <c r="D171" s="72">
        <v>6.73</v>
      </c>
      <c r="E171" s="55" t="e">
        <f>IF(D169&gt;0,(NA()),D169)</f>
        <v>#N/A</v>
      </c>
    </row>
    <row r="172" spans="1:5">
      <c r="A172" s="67" t="s">
        <v>26</v>
      </c>
      <c r="B172" s="69">
        <v>39.58</v>
      </c>
      <c r="C172" s="69">
        <v>47.62</v>
      </c>
      <c r="D172" s="72">
        <v>8.0399999999999991</v>
      </c>
      <c r="E172" s="55"/>
    </row>
    <row r="173" spans="1:5">
      <c r="A173" s="67" t="s">
        <v>17</v>
      </c>
      <c r="B173" s="69">
        <v>79.14</v>
      </c>
      <c r="C173" s="69">
        <v>87.87</v>
      </c>
      <c r="D173" s="72">
        <v>8.73</v>
      </c>
      <c r="E173" s="55" t="e">
        <f>IF(D171&gt;0,(NA()),D171)</f>
        <v>#N/A</v>
      </c>
    </row>
    <row r="174" spans="1:5">
      <c r="A174" s="67" t="s">
        <v>16</v>
      </c>
      <c r="B174" s="69">
        <v>61.83</v>
      </c>
      <c r="C174" s="69">
        <v>70.569999999999993</v>
      </c>
      <c r="D174" s="72">
        <v>8.74</v>
      </c>
      <c r="E174" s="55" t="e">
        <f>IF(D172&gt;0,(NA()),D172)</f>
        <v>#N/A</v>
      </c>
    </row>
    <row r="175" spans="1:5">
      <c r="A175" s="67" t="s">
        <v>25</v>
      </c>
      <c r="B175" s="69">
        <v>61.81</v>
      </c>
      <c r="C175" s="69">
        <v>71.930000000000007</v>
      </c>
      <c r="D175" s="72">
        <v>10.119999999999999</v>
      </c>
      <c r="E175" s="55" t="e">
        <f>IF(D172&gt;0,(NA()),D172)</f>
        <v>#N/A</v>
      </c>
    </row>
    <row r="176" spans="1:5">
      <c r="A176" s="67" t="s">
        <v>4</v>
      </c>
      <c r="B176" s="69">
        <v>88.51</v>
      </c>
      <c r="C176" s="69">
        <v>99.01</v>
      </c>
      <c r="D176" s="72">
        <v>10.5</v>
      </c>
      <c r="E176" s="55" t="e">
        <f>IF(D173&gt;0,(NA()),D173)</f>
        <v>#N/A</v>
      </c>
    </row>
    <row r="177" spans="1:32">
      <c r="A177" s="67" t="s">
        <v>29</v>
      </c>
      <c r="B177" s="69">
        <v>74.69</v>
      </c>
      <c r="C177" s="69">
        <v>87.46</v>
      </c>
      <c r="D177" s="72">
        <v>12.77</v>
      </c>
      <c r="E177" s="55" t="e">
        <f>IF(D174&gt;0,(NA()),D174)</f>
        <v>#N/A</v>
      </c>
    </row>
    <row r="178" spans="1:32">
      <c r="A178" s="73" t="s">
        <v>30</v>
      </c>
      <c r="B178" s="74">
        <f>SUM($B152:$B177)/26</f>
        <v>79.476538461538453</v>
      </c>
      <c r="C178" s="74">
        <f>SUM($C152:$C177)/26</f>
        <v>80.766923076923064</v>
      </c>
      <c r="D178" s="75">
        <f>SUM($D152:$D177)/26</f>
        <v>1.2903846153846159</v>
      </c>
      <c r="E178" s="55" t="e">
        <f>IF(D175&gt;0,(NA()),D175)</f>
        <v>#N/A</v>
      </c>
      <c r="AE178" s="5"/>
      <c r="AF178" s="5"/>
    </row>
    <row r="179" spans="1:32" ht="15" customHeight="1">
      <c r="A179" s="30"/>
      <c r="B179" s="30"/>
      <c r="C179" s="30"/>
      <c r="D179" s="30"/>
      <c r="AE179" s="5"/>
      <c r="AF179" s="38"/>
    </row>
    <row r="180" spans="1:32" ht="13.5" customHeight="1">
      <c r="A180" s="28" t="s">
        <v>32</v>
      </c>
      <c r="B180" s="30"/>
      <c r="C180" s="30"/>
      <c r="D180" s="30"/>
      <c r="AE180" s="5"/>
      <c r="AF180" s="38"/>
    </row>
    <row r="181" spans="1:32" ht="75">
      <c r="A181" s="33" t="s">
        <v>40</v>
      </c>
      <c r="B181" s="11" t="s">
        <v>1</v>
      </c>
      <c r="C181" s="11" t="s">
        <v>2</v>
      </c>
      <c r="D181" s="11" t="s">
        <v>3</v>
      </c>
      <c r="E181" s="53" t="s">
        <v>36</v>
      </c>
      <c r="AE181" s="5"/>
      <c r="AF181" s="38"/>
    </row>
    <row r="182" spans="1:32">
      <c r="A182" s="76" t="s">
        <v>5</v>
      </c>
      <c r="B182" s="68">
        <v>69.13</v>
      </c>
      <c r="C182" s="68">
        <v>51.51</v>
      </c>
      <c r="D182" s="49">
        <v>-17.62</v>
      </c>
      <c r="E182" s="55" t="e">
        <f>IF(D181&gt;0,(NA()),D181)</f>
        <v>#N/A</v>
      </c>
      <c r="AE182" s="5"/>
      <c r="AF182" s="38"/>
    </row>
    <row r="183" spans="1:32">
      <c r="A183" s="76" t="s">
        <v>19</v>
      </c>
      <c r="B183" s="68">
        <v>81.06</v>
      </c>
      <c r="C183" s="68">
        <v>65.599999999999994</v>
      </c>
      <c r="D183" s="49">
        <v>-15.46</v>
      </c>
      <c r="E183" s="55">
        <f>IF(D182&gt;0,(NA()),D182)</f>
        <v>-17.62</v>
      </c>
      <c r="AE183" s="5"/>
      <c r="AF183" s="38"/>
    </row>
    <row r="184" spans="1:32">
      <c r="A184" s="76" t="s">
        <v>10</v>
      </c>
      <c r="B184" s="68">
        <v>69.56</v>
      </c>
      <c r="C184" s="68">
        <v>61.07</v>
      </c>
      <c r="D184" s="49">
        <v>-8.49</v>
      </c>
      <c r="E184" s="55">
        <f>IF(D183&gt;0,(NA()),D183)</f>
        <v>-15.46</v>
      </c>
      <c r="AE184" s="5"/>
      <c r="AF184" s="38"/>
    </row>
    <row r="185" spans="1:32">
      <c r="A185" s="76" t="s">
        <v>12</v>
      </c>
      <c r="B185" s="68">
        <v>50.96</v>
      </c>
      <c r="C185" s="68">
        <v>47.35</v>
      </c>
      <c r="D185" s="49">
        <v>-3.61</v>
      </c>
      <c r="E185" s="55">
        <f>IF(D184&gt;0,(NA()),D184)</f>
        <v>-8.49</v>
      </c>
      <c r="AE185" s="5"/>
      <c r="AF185" s="38"/>
    </row>
    <row r="186" spans="1:32">
      <c r="A186" s="76" t="s">
        <v>9</v>
      </c>
      <c r="B186" s="68">
        <v>99.29</v>
      </c>
      <c r="C186" s="68">
        <v>98.45</v>
      </c>
      <c r="D186" s="49">
        <v>-0.84</v>
      </c>
      <c r="E186" s="55"/>
      <c r="AE186" s="5"/>
      <c r="AF186" s="38"/>
    </row>
    <row r="187" spans="1:32">
      <c r="A187" s="76" t="s">
        <v>7</v>
      </c>
      <c r="B187" s="68">
        <v>99.63</v>
      </c>
      <c r="C187" s="68">
        <v>99.51</v>
      </c>
      <c r="D187" s="49">
        <v>-0.12</v>
      </c>
      <c r="E187" s="55">
        <f>IF(D186&gt;0,(NA()),D186)</f>
        <v>-0.84</v>
      </c>
      <c r="AE187" s="5"/>
      <c r="AF187" s="38"/>
    </row>
    <row r="188" spans="1:32">
      <c r="A188" s="76" t="s">
        <v>22</v>
      </c>
      <c r="B188" s="68">
        <v>99.35</v>
      </c>
      <c r="C188" s="68">
        <v>99.32</v>
      </c>
      <c r="D188" s="49">
        <v>-0.03</v>
      </c>
      <c r="E188" s="55">
        <f>IF(D187&gt;0,(NA()),D187)</f>
        <v>-0.12</v>
      </c>
      <c r="AE188" s="5"/>
      <c r="AF188" s="38"/>
    </row>
    <row r="189" spans="1:32">
      <c r="A189" s="76" t="s">
        <v>21</v>
      </c>
      <c r="B189" s="68">
        <v>58.34</v>
      </c>
      <c r="C189" s="68">
        <v>58.37</v>
      </c>
      <c r="D189" s="49">
        <v>0.03</v>
      </c>
      <c r="AE189" s="5"/>
      <c r="AF189" s="38"/>
    </row>
    <row r="190" spans="1:32">
      <c r="A190" s="20" t="s">
        <v>18</v>
      </c>
      <c r="B190" s="68">
        <v>95.54</v>
      </c>
      <c r="C190" s="68">
        <v>95.77</v>
      </c>
      <c r="D190" s="49">
        <v>0.23</v>
      </c>
      <c r="E190" s="55" t="e">
        <f>IF(D190&gt;0,(NA()),D190)</f>
        <v>#N/A</v>
      </c>
      <c r="AE190" s="5"/>
      <c r="AF190" s="38"/>
    </row>
    <row r="191" spans="1:32">
      <c r="A191" s="76" t="s">
        <v>8</v>
      </c>
      <c r="B191" s="68">
        <v>76.05</v>
      </c>
      <c r="C191" s="68">
        <v>77.25</v>
      </c>
      <c r="D191" s="49">
        <v>1.2</v>
      </c>
      <c r="E191" s="55" t="e">
        <f>IF(D190&gt;0,(NA()),D190)</f>
        <v>#N/A</v>
      </c>
      <c r="AE191" s="5"/>
      <c r="AF191" s="38"/>
    </row>
    <row r="192" spans="1:32">
      <c r="A192" s="21" t="s">
        <v>11</v>
      </c>
      <c r="B192" s="77">
        <v>96.43</v>
      </c>
      <c r="C192" s="77">
        <v>98.1</v>
      </c>
      <c r="D192" s="49">
        <v>1.67</v>
      </c>
      <c r="E192" s="55" t="e">
        <f>IF(D191&gt;0,(NA()),D191)</f>
        <v>#N/A</v>
      </c>
      <c r="AE192" s="5"/>
      <c r="AF192" s="38"/>
    </row>
    <row r="193" spans="1:32">
      <c r="A193" s="76" t="s">
        <v>15</v>
      </c>
      <c r="B193" s="68">
        <v>61.53</v>
      </c>
      <c r="C193" s="68">
        <v>63.39</v>
      </c>
      <c r="D193" s="49">
        <v>1.86</v>
      </c>
      <c r="E193" s="55" t="e">
        <f>IF(D192&gt;0,(NA()),D192)</f>
        <v>#N/A</v>
      </c>
      <c r="AE193" s="5"/>
      <c r="AF193" s="38"/>
    </row>
    <row r="194" spans="1:32">
      <c r="A194" s="76" t="s">
        <v>20</v>
      </c>
      <c r="B194" s="68">
        <v>94.78</v>
      </c>
      <c r="C194" s="68">
        <v>97.6</v>
      </c>
      <c r="D194" s="49">
        <v>2.82</v>
      </c>
      <c r="E194" s="55" t="e">
        <f>IF(D208&gt;0,(NA()),D208)</f>
        <v>#N/A</v>
      </c>
      <c r="AE194" s="5"/>
      <c r="AF194" s="38"/>
    </row>
    <row r="195" spans="1:32">
      <c r="A195" s="76" t="s">
        <v>13</v>
      </c>
      <c r="B195" s="68">
        <v>93</v>
      </c>
      <c r="C195" s="68">
        <v>96.06</v>
      </c>
      <c r="D195" s="49">
        <v>3.06</v>
      </c>
      <c r="E195" s="55" t="e">
        <f>IF(D193&gt;0,(NA()),D193)</f>
        <v>#N/A</v>
      </c>
      <c r="AE195" s="5"/>
      <c r="AF195" s="38"/>
    </row>
    <row r="196" spans="1:32">
      <c r="A196" s="76" t="s">
        <v>14</v>
      </c>
      <c r="B196" s="68">
        <v>61.42</v>
      </c>
      <c r="C196" s="68">
        <v>64.739999999999995</v>
      </c>
      <c r="D196" s="49">
        <v>3.32</v>
      </c>
      <c r="E196" s="55" t="e">
        <f>IF(D194&gt;0,(NA()),D194)</f>
        <v>#N/A</v>
      </c>
      <c r="AE196" s="5"/>
      <c r="AF196" s="38"/>
    </row>
    <row r="197" spans="1:32">
      <c r="A197" s="20" t="s">
        <v>27</v>
      </c>
      <c r="B197" s="68">
        <v>94.19</v>
      </c>
      <c r="C197" s="68">
        <v>98.89</v>
      </c>
      <c r="D197" s="49">
        <v>4.7</v>
      </c>
      <c r="E197" s="55"/>
      <c r="AE197" s="5"/>
      <c r="AF197" s="38"/>
    </row>
    <row r="198" spans="1:32">
      <c r="A198" s="76" t="s">
        <v>24</v>
      </c>
      <c r="B198" s="68">
        <v>86.74</v>
      </c>
      <c r="C198" s="68">
        <v>92.74</v>
      </c>
      <c r="D198" s="49">
        <v>6</v>
      </c>
      <c r="E198" s="55" t="e">
        <f t="shared" ref="E198:E208" si="8">IF(D196&gt;0,(NA()),D196)</f>
        <v>#N/A</v>
      </c>
      <c r="AE198" s="5"/>
      <c r="AF198" s="38"/>
    </row>
    <row r="199" spans="1:32">
      <c r="A199" s="76" t="s">
        <v>26</v>
      </c>
      <c r="B199" s="68">
        <v>38.200000000000003</v>
      </c>
      <c r="C199" s="68">
        <v>44.98</v>
      </c>
      <c r="D199" s="49">
        <v>6.78</v>
      </c>
      <c r="E199" s="55" t="e">
        <f t="shared" si="8"/>
        <v>#N/A</v>
      </c>
      <c r="AE199" s="5"/>
      <c r="AF199" s="38"/>
    </row>
    <row r="200" spans="1:32">
      <c r="A200" s="76" t="s">
        <v>23</v>
      </c>
      <c r="B200" s="68">
        <v>46.13</v>
      </c>
      <c r="C200" s="68">
        <v>53.69</v>
      </c>
      <c r="D200" s="72">
        <v>7.56</v>
      </c>
      <c r="E200" s="55" t="e">
        <f t="shared" si="8"/>
        <v>#N/A</v>
      </c>
      <c r="AE200" s="5"/>
      <c r="AF200" s="38"/>
    </row>
    <row r="201" spans="1:32">
      <c r="A201" s="76" t="s">
        <v>17</v>
      </c>
      <c r="B201" s="68">
        <v>78.010000000000005</v>
      </c>
      <c r="C201" s="68">
        <v>85.71</v>
      </c>
      <c r="D201" s="72">
        <v>7.7</v>
      </c>
      <c r="E201" s="55" t="e">
        <f t="shared" si="8"/>
        <v>#N/A</v>
      </c>
      <c r="AE201" s="5"/>
      <c r="AF201" s="38"/>
    </row>
    <row r="202" spans="1:32">
      <c r="A202" s="76" t="s">
        <v>16</v>
      </c>
      <c r="B202" s="68">
        <v>58.63</v>
      </c>
      <c r="C202" s="68">
        <v>66.81</v>
      </c>
      <c r="D202" s="72">
        <v>8.18</v>
      </c>
      <c r="E202" s="55" t="e">
        <f t="shared" si="8"/>
        <v>#N/A</v>
      </c>
      <c r="AE202" s="5"/>
      <c r="AF202" s="38"/>
    </row>
    <row r="203" spans="1:32">
      <c r="A203" s="76" t="s">
        <v>4</v>
      </c>
      <c r="B203" s="68">
        <v>88.79</v>
      </c>
      <c r="C203" s="68">
        <v>98.35</v>
      </c>
      <c r="D203" s="72">
        <v>9.56</v>
      </c>
      <c r="E203" s="55" t="e">
        <f t="shared" si="8"/>
        <v>#N/A</v>
      </c>
      <c r="AE203" s="5"/>
      <c r="AF203" s="38"/>
    </row>
    <row r="204" spans="1:32">
      <c r="A204" s="76" t="s">
        <v>28</v>
      </c>
      <c r="B204" s="68">
        <v>64.900000000000006</v>
      </c>
      <c r="C204" s="68">
        <v>75.290000000000006</v>
      </c>
      <c r="D204" s="72">
        <v>10.39</v>
      </c>
      <c r="E204" s="55" t="e">
        <f t="shared" si="8"/>
        <v>#N/A</v>
      </c>
    </row>
    <row r="205" spans="1:32">
      <c r="A205" s="76" t="s">
        <v>25</v>
      </c>
      <c r="B205" s="68">
        <v>65.52</v>
      </c>
      <c r="C205" s="68">
        <v>77.09</v>
      </c>
      <c r="D205" s="72">
        <v>11.57</v>
      </c>
      <c r="E205" s="55" t="e">
        <f t="shared" si="8"/>
        <v>#N/A</v>
      </c>
    </row>
    <row r="206" spans="1:32">
      <c r="A206" s="76" t="s">
        <v>6</v>
      </c>
      <c r="B206" s="68">
        <v>57.29</v>
      </c>
      <c r="C206" s="68">
        <v>69.88</v>
      </c>
      <c r="D206" s="72">
        <v>12.59</v>
      </c>
      <c r="E206" s="55" t="e">
        <f t="shared" si="8"/>
        <v>#N/A</v>
      </c>
    </row>
    <row r="207" spans="1:32">
      <c r="A207" s="76" t="s">
        <v>29</v>
      </c>
      <c r="B207" s="68">
        <v>57.05</v>
      </c>
      <c r="C207" s="68">
        <v>74.66</v>
      </c>
      <c r="D207" s="72">
        <v>17.61</v>
      </c>
      <c r="E207" s="55" t="e">
        <f t="shared" si="8"/>
        <v>#N/A</v>
      </c>
    </row>
    <row r="208" spans="1:32">
      <c r="A208" s="73" t="s">
        <v>30</v>
      </c>
      <c r="B208" s="78">
        <f>SUM(B182:B207)/26</f>
        <v>74.673846153846156</v>
      </c>
      <c r="C208" s="78">
        <f>SUM(C182:C207)/26</f>
        <v>77.39153846153846</v>
      </c>
      <c r="D208" s="79">
        <f>SUM(D182:D207)/26</f>
        <v>2.7176923076923081</v>
      </c>
      <c r="E208" s="55" t="e">
        <f t="shared" si="8"/>
        <v>#N/A</v>
      </c>
    </row>
  </sheetData>
  <conditionalFormatting sqref="D32:D57 D92:D117 D122:D147 D152:D163 D182:D199">
    <cfRule type="cellIs" dxfId="6" priority="2" operator="lessThan">
      <formula>0</formula>
    </cfRule>
  </conditionalFormatting>
  <conditionalFormatting sqref="I32:I57 D3:D28">
    <cfRule type="cellIs" dxfId="5" priority="3" operator="lessThan">
      <formula>0</formula>
    </cfRule>
  </conditionalFormatting>
  <conditionalFormatting sqref="D76 D79 D86">
    <cfRule type="cellIs" dxfId="4" priority="4" operator="lessThan">
      <formula>0</formula>
    </cfRule>
  </conditionalFormatting>
  <conditionalFormatting sqref="I62:I87">
    <cfRule type="cellIs" dxfId="3" priority="5" operator="lessThan">
      <formula>0</formula>
    </cfRule>
  </conditionalFormatting>
  <conditionalFormatting sqref="D87 D62:D75 D77:D78 D80:D85">
    <cfRule type="cellIs" dxfId="2" priority="6" operator="lessThan">
      <formula>0</formula>
    </cfRule>
  </conditionalFormatting>
  <conditionalFormatting sqref="D164:D177">
    <cfRule type="cellIs" dxfId="1" priority="7" operator="lessThan">
      <formula>0</formula>
    </cfRule>
  </conditionalFormatting>
  <conditionalFormatting sqref="D184:D207">
    <cfRule type="cellIs" dxfId="0" priority="8" operator="lessThan">
      <formula>0</formula>
    </cfRule>
  </conditionalFormatting>
  <pageMargins left="0.78749999999999998" right="0.39374999999999999" top="0.74791666666666701" bottom="0.74791666666666701" header="0.511811023622047" footer="0.511811023622047"/>
  <pageSetup paperSize="9" scale="50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1"/>
  <sheetViews>
    <sheetView tabSelected="1" zoomScale="65" zoomScaleNormal="65" workbookViewId="0">
      <selection activeCell="N51" sqref="N51"/>
    </sheetView>
  </sheetViews>
  <sheetFormatPr defaultColWidth="8.85546875" defaultRowHeight="15"/>
  <cols>
    <col min="1" max="1" width="20.140625" customWidth="1"/>
    <col min="2" max="2" width="12.28515625" customWidth="1"/>
    <col min="3" max="3" width="12.5703125" customWidth="1"/>
    <col min="4" max="4" width="1.42578125" customWidth="1"/>
    <col min="5" max="5" width="13.42578125" customWidth="1"/>
    <col min="6" max="6" width="14.7109375" customWidth="1"/>
    <col min="7" max="7" width="1" customWidth="1"/>
    <col min="8" max="8" width="13" customWidth="1"/>
    <col min="9" max="9" width="13.28515625" customWidth="1"/>
    <col min="10" max="10" width="0.85546875" customWidth="1"/>
    <col min="11" max="11" width="12.85546875" customWidth="1"/>
    <col min="12" max="12" width="15" customWidth="1"/>
    <col min="13" max="13" width="0.85546875" customWidth="1"/>
    <col min="14" max="14" width="12.5703125" customWidth="1"/>
    <col min="15" max="15" width="13.5703125" customWidth="1"/>
    <col min="16" max="16" width="0.85546875" customWidth="1"/>
    <col min="17" max="17" width="12.85546875" customWidth="1"/>
    <col min="18" max="18" width="13.42578125" customWidth="1"/>
    <col min="19" max="19" width="0.85546875" customWidth="1"/>
    <col min="20" max="20" width="12.28515625" customWidth="1"/>
    <col min="21" max="21" width="13" customWidth="1"/>
    <col min="22" max="22" width="1" customWidth="1"/>
    <col min="23" max="23" width="12.42578125" customWidth="1"/>
    <col min="24" max="24" width="12.85546875" customWidth="1"/>
    <col min="1012" max="1024" width="11.5703125" customWidth="1"/>
  </cols>
  <sheetData>
    <row r="1" spans="1:24" ht="32.25" customHeight="1">
      <c r="A1" s="80"/>
      <c r="B1" s="3" t="s">
        <v>41</v>
      </c>
      <c r="C1" s="3"/>
      <c r="D1" s="81"/>
      <c r="E1" s="2" t="s">
        <v>42</v>
      </c>
      <c r="F1" s="2"/>
      <c r="G1" s="81"/>
      <c r="H1" s="2" t="s">
        <v>43</v>
      </c>
      <c r="I1" s="2"/>
      <c r="J1" s="81"/>
      <c r="K1" s="2" t="s">
        <v>44</v>
      </c>
      <c r="L1" s="2"/>
      <c r="M1" s="81"/>
      <c r="N1" s="2" t="s">
        <v>45</v>
      </c>
      <c r="O1" s="2"/>
      <c r="P1" s="81"/>
      <c r="Q1" s="2" t="s">
        <v>46</v>
      </c>
      <c r="R1" s="2"/>
      <c r="S1" s="81"/>
      <c r="T1" s="2" t="s">
        <v>47</v>
      </c>
      <c r="U1" s="2"/>
      <c r="V1" s="81"/>
      <c r="W1" s="2" t="s">
        <v>48</v>
      </c>
      <c r="X1" s="2"/>
    </row>
    <row r="2" spans="1:24" ht="33.75" customHeight="1">
      <c r="A2" s="82"/>
      <c r="B2" s="82" t="s">
        <v>49</v>
      </c>
      <c r="C2" s="83" t="s">
        <v>50</v>
      </c>
      <c r="D2" s="84"/>
      <c r="E2" s="82" t="s">
        <v>51</v>
      </c>
      <c r="F2" s="82" t="s">
        <v>52</v>
      </c>
      <c r="G2" s="84"/>
      <c r="H2" s="82" t="s">
        <v>51</v>
      </c>
      <c r="I2" s="82" t="s">
        <v>52</v>
      </c>
      <c r="J2" s="84"/>
      <c r="K2" s="82" t="s">
        <v>51</v>
      </c>
      <c r="L2" s="82" t="s">
        <v>52</v>
      </c>
      <c r="M2" s="84"/>
      <c r="N2" s="82" t="s">
        <v>51</v>
      </c>
      <c r="O2" s="82" t="s">
        <v>52</v>
      </c>
      <c r="P2" s="84"/>
      <c r="Q2" s="82" t="s">
        <v>51</v>
      </c>
      <c r="R2" s="82" t="s">
        <v>52</v>
      </c>
      <c r="S2" s="84"/>
      <c r="T2" s="82" t="s">
        <v>51</v>
      </c>
      <c r="U2" s="82" t="s">
        <v>52</v>
      </c>
      <c r="V2" s="84"/>
      <c r="W2" s="82" t="s">
        <v>51</v>
      </c>
      <c r="X2" s="82" t="s">
        <v>52</v>
      </c>
    </row>
    <row r="3" spans="1:24" ht="27" customHeight="1">
      <c r="A3" s="1" t="s">
        <v>53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 customHeight="1">
      <c r="A4" s="85" t="s">
        <v>54</v>
      </c>
      <c r="B4" s="86">
        <v>300</v>
      </c>
      <c r="C4" s="87">
        <v>860</v>
      </c>
      <c r="D4" s="7"/>
      <c r="E4" s="88">
        <v>77.488237198510802</v>
      </c>
      <c r="F4" s="89">
        <v>-0.48390797023634502</v>
      </c>
      <c r="G4" s="7"/>
      <c r="H4" s="90">
        <v>74.302325581395294</v>
      </c>
      <c r="I4" s="89">
        <v>-4.6576744186046604</v>
      </c>
      <c r="J4" s="7"/>
      <c r="K4" s="90">
        <v>71.809744779582402</v>
      </c>
      <c r="L4" s="91">
        <v>-6.8302552204176301</v>
      </c>
      <c r="M4" s="7"/>
      <c r="N4" s="90">
        <v>65.545243619489597</v>
      </c>
      <c r="O4" s="89">
        <v>-4.0347563805104398</v>
      </c>
      <c r="P4" s="7"/>
      <c r="Q4" s="90">
        <v>67.285382830626503</v>
      </c>
      <c r="R4" s="92">
        <v>5.14538283062645</v>
      </c>
      <c r="S4" s="7"/>
      <c r="T4" s="90">
        <v>63.109048723897899</v>
      </c>
      <c r="U4" s="92">
        <v>18.129048723897899</v>
      </c>
      <c r="V4" s="7"/>
      <c r="W4" s="93">
        <v>86.119535388956805</v>
      </c>
      <c r="X4" s="89">
        <v>-2.6460472006102398</v>
      </c>
    </row>
    <row r="5" spans="1:24" ht="15.75">
      <c r="A5" s="85" t="s">
        <v>55</v>
      </c>
      <c r="B5" s="86">
        <v>300</v>
      </c>
      <c r="C5" s="87">
        <v>375</v>
      </c>
      <c r="D5" s="7"/>
      <c r="E5" s="88">
        <v>94.848578083604707</v>
      </c>
      <c r="F5" s="89">
        <v>-4.1360423246756701</v>
      </c>
      <c r="G5" s="7"/>
      <c r="H5" s="90">
        <v>94.4</v>
      </c>
      <c r="I5" s="89">
        <v>-4.5699999999999896</v>
      </c>
      <c r="J5" s="7"/>
      <c r="K5" s="90">
        <v>94.179894179894205</v>
      </c>
      <c r="L5" s="91">
        <v>-5.2301058201058197</v>
      </c>
      <c r="M5" s="7"/>
      <c r="N5" s="90">
        <v>94.0700808625337</v>
      </c>
      <c r="O5" s="91">
        <v>-5.0399191374662999</v>
      </c>
      <c r="P5" s="7"/>
      <c r="Q5" s="90">
        <v>93.915343915343897</v>
      </c>
      <c r="R5" s="89">
        <v>-4.3246560846560804</v>
      </c>
      <c r="S5" s="7"/>
      <c r="T5" s="90">
        <v>92.572944297082202</v>
      </c>
      <c r="U5" s="91">
        <v>-5.66705570291776</v>
      </c>
      <c r="V5" s="7"/>
      <c r="W5" s="93">
        <v>95.838845049659099</v>
      </c>
      <c r="X5" s="89">
        <v>-3.3359654111797599</v>
      </c>
    </row>
    <row r="6" spans="1:24" ht="15.75">
      <c r="A6" s="85" t="s">
        <v>56</v>
      </c>
      <c r="B6" s="86">
        <v>300</v>
      </c>
      <c r="C6" s="87">
        <v>365</v>
      </c>
      <c r="D6" s="7"/>
      <c r="E6" s="88">
        <v>81.504573888035196</v>
      </c>
      <c r="F6" s="89">
        <v>1.0545520831728701</v>
      </c>
      <c r="G6" s="7"/>
      <c r="H6" s="90">
        <v>85.205479452054803</v>
      </c>
      <c r="I6" s="89">
        <v>-2.04452054794521</v>
      </c>
      <c r="J6" s="7"/>
      <c r="K6" s="90">
        <v>85.326086956521806</v>
      </c>
      <c r="L6" s="89">
        <v>-3.5639130434782502</v>
      </c>
      <c r="M6" s="7"/>
      <c r="N6" s="90">
        <v>63.5359116022099</v>
      </c>
      <c r="O6" s="91">
        <v>-6.1540883977900602</v>
      </c>
      <c r="P6" s="7"/>
      <c r="Q6" s="90">
        <v>56.25</v>
      </c>
      <c r="R6" s="89">
        <v>0.369999999999997</v>
      </c>
      <c r="S6" s="7"/>
      <c r="T6" s="90">
        <v>78.260869565217405</v>
      </c>
      <c r="U6" s="92">
        <v>26.950869565217399</v>
      </c>
      <c r="V6" s="7"/>
      <c r="W6" s="93">
        <v>88.579578115519396</v>
      </c>
      <c r="X6" s="89">
        <v>-1.55111912980443</v>
      </c>
    </row>
    <row r="7" spans="1:24" ht="15.75">
      <c r="A7" s="85" t="s">
        <v>57</v>
      </c>
      <c r="B7" s="86">
        <v>900</v>
      </c>
      <c r="C7" s="87">
        <v>1690</v>
      </c>
      <c r="D7" s="7"/>
      <c r="E7" s="88">
        <v>79.310193016705497</v>
      </c>
      <c r="F7" s="94">
        <v>-5.5400806564074099</v>
      </c>
      <c r="G7" s="7"/>
      <c r="H7" s="90">
        <v>81.5976331360947</v>
      </c>
      <c r="I7" s="89">
        <v>-5.0523668639053296</v>
      </c>
      <c r="J7" s="7"/>
      <c r="K7" s="90">
        <v>76.882039122703006</v>
      </c>
      <c r="L7" s="91">
        <v>-7.86796087729698</v>
      </c>
      <c r="M7" s="7"/>
      <c r="N7" s="90">
        <v>72.057142857142793</v>
      </c>
      <c r="O7" s="91">
        <v>-13.302857142857199</v>
      </c>
      <c r="P7" s="7"/>
      <c r="Q7" s="90">
        <v>68.839336763865106</v>
      </c>
      <c r="R7" s="91">
        <v>-7.9906632361349397</v>
      </c>
      <c r="S7" s="7"/>
      <c r="T7" s="90">
        <v>50.624290578887603</v>
      </c>
      <c r="U7" s="89">
        <v>-3.2557094211123698</v>
      </c>
      <c r="V7" s="7"/>
      <c r="W7" s="93">
        <v>88.153061798341696</v>
      </c>
      <c r="X7" s="89">
        <v>-3.8226722859674398</v>
      </c>
    </row>
    <row r="8" spans="1:24" ht="15.75">
      <c r="A8" s="85" t="s">
        <v>58</v>
      </c>
      <c r="B8" s="86">
        <v>1500</v>
      </c>
      <c r="C8" s="87">
        <v>1837</v>
      </c>
      <c r="D8" s="7"/>
      <c r="E8" s="88">
        <v>76.703549606020601</v>
      </c>
      <c r="F8" s="92">
        <v>6.6565472453298797</v>
      </c>
      <c r="G8" s="7"/>
      <c r="H8" s="90">
        <v>80.185084376701099</v>
      </c>
      <c r="I8" s="89">
        <v>4.7050843767011399</v>
      </c>
      <c r="J8" s="7"/>
      <c r="K8" s="90">
        <v>74.972914409534098</v>
      </c>
      <c r="L8" s="92">
        <v>19.0529144095341</v>
      </c>
      <c r="M8" s="7"/>
      <c r="N8" s="90">
        <v>71.722643553629496</v>
      </c>
      <c r="O8" s="92">
        <v>11.0926435536295</v>
      </c>
      <c r="P8" s="7"/>
      <c r="Q8" s="90">
        <v>55.820249052517603</v>
      </c>
      <c r="R8" s="89">
        <v>3.3002490525175898</v>
      </c>
      <c r="S8" s="7"/>
      <c r="T8" s="90">
        <v>55.633802816901401</v>
      </c>
      <c r="U8" s="92">
        <v>27.803802816901399</v>
      </c>
      <c r="V8" s="7"/>
      <c r="W8" s="93">
        <v>85.443956223141797</v>
      </c>
      <c r="X8" s="89">
        <v>9.6153204880920398E-2</v>
      </c>
    </row>
    <row r="9" spans="1:24" ht="30" customHeight="1">
      <c r="A9" s="1" t="s">
        <v>59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.75">
      <c r="A10" s="85" t="s">
        <v>60</v>
      </c>
      <c r="B10" s="86">
        <v>200</v>
      </c>
      <c r="C10" s="87">
        <v>291</v>
      </c>
      <c r="D10" s="7"/>
      <c r="E10" s="88">
        <v>82.079098514929598</v>
      </c>
      <c r="F10" s="89">
        <v>-1.1477910846508801</v>
      </c>
      <c r="G10" s="7"/>
      <c r="H10" s="90">
        <v>90.378006872852197</v>
      </c>
      <c r="I10" s="89">
        <v>2.8278060696394398</v>
      </c>
      <c r="J10" s="95"/>
      <c r="K10" s="90">
        <v>90.721649484536101</v>
      </c>
      <c r="L10" s="89">
        <v>1.2055204522779699</v>
      </c>
      <c r="M10" s="7"/>
      <c r="N10" s="90">
        <v>81.272084805653705</v>
      </c>
      <c r="O10" s="89">
        <v>2.99339628106351</v>
      </c>
      <c r="P10" s="7"/>
      <c r="Q10" s="90">
        <v>74.570446735395194</v>
      </c>
      <c r="R10" s="89">
        <v>-0.93156129673330701</v>
      </c>
      <c r="S10" s="7"/>
      <c r="T10" s="90">
        <v>58.762886597938099</v>
      </c>
      <c r="U10" s="92">
        <v>6.5540512565726301</v>
      </c>
      <c r="V10" s="7"/>
      <c r="W10" s="93">
        <v>83.7498693275313</v>
      </c>
      <c r="X10" s="94">
        <v>-5.7996775813385399</v>
      </c>
    </row>
    <row r="11" spans="1:24" ht="15.75">
      <c r="A11" s="85" t="s">
        <v>61</v>
      </c>
      <c r="B11" s="86">
        <v>200</v>
      </c>
      <c r="C11" s="87">
        <v>452</v>
      </c>
      <c r="D11" s="7"/>
      <c r="E11" s="88">
        <v>77.070052636557307</v>
      </c>
      <c r="F11" s="92">
        <v>6.5030566332040101</v>
      </c>
      <c r="G11" s="7"/>
      <c r="H11" s="90">
        <v>80.973451327433594</v>
      </c>
      <c r="I11" s="92">
        <v>15.702515366842499</v>
      </c>
      <c r="J11" s="95"/>
      <c r="K11" s="90">
        <v>79.054054054054106</v>
      </c>
      <c r="L11" s="92">
        <v>10.606216903926899</v>
      </c>
      <c r="M11" s="7"/>
      <c r="N11" s="90">
        <v>58.597285067873301</v>
      </c>
      <c r="O11" s="89">
        <v>-0.71122557042460199</v>
      </c>
      <c r="P11" s="7"/>
      <c r="Q11" s="90">
        <v>70.704845814978</v>
      </c>
      <c r="R11" s="89">
        <v>2.4896868907725702</v>
      </c>
      <c r="S11" s="7"/>
      <c r="T11" s="90">
        <v>68.211920529801304</v>
      </c>
      <c r="U11" s="92">
        <v>22.246150358652098</v>
      </c>
      <c r="V11" s="7"/>
      <c r="W11" s="93">
        <v>81.763002031123307</v>
      </c>
      <c r="X11" s="89">
        <v>2.4356093764299902</v>
      </c>
    </row>
    <row r="12" spans="1:24" ht="15.75">
      <c r="A12" s="85" t="s">
        <v>62</v>
      </c>
      <c r="B12" s="86">
        <v>200</v>
      </c>
      <c r="C12" s="87">
        <v>334</v>
      </c>
      <c r="D12" s="7"/>
      <c r="E12" s="88">
        <v>76.594667700567399</v>
      </c>
      <c r="F12" s="94">
        <v>-6.1326964204806798</v>
      </c>
      <c r="G12" s="7"/>
      <c r="H12" s="90">
        <v>77.844311377245504</v>
      </c>
      <c r="I12" s="91">
        <v>-7.2518424689083796</v>
      </c>
      <c r="J12" s="95"/>
      <c r="K12" s="90">
        <v>76.307692307692307</v>
      </c>
      <c r="L12" s="89">
        <v>-2.9193608324042901</v>
      </c>
      <c r="M12" s="7"/>
      <c r="N12" s="90">
        <v>74.534161490683204</v>
      </c>
      <c r="O12" s="91">
        <v>-5.4658385093167698</v>
      </c>
      <c r="P12" s="7"/>
      <c r="Q12" s="90">
        <v>71.5976331360947</v>
      </c>
      <c r="R12" s="89">
        <v>-4.95739078735033</v>
      </c>
      <c r="S12" s="7"/>
      <c r="T12" s="90">
        <v>68.452380952381006</v>
      </c>
      <c r="U12" s="89">
        <v>4.0293040293040399</v>
      </c>
      <c r="V12" s="7"/>
      <c r="W12" s="93">
        <v>77.690427808663898</v>
      </c>
      <c r="X12" s="94">
        <v>-9.9652454162661002</v>
      </c>
    </row>
    <row r="13" spans="1:24" ht="15.75">
      <c r="A13" s="85" t="s">
        <v>63</v>
      </c>
      <c r="B13" s="86">
        <v>300</v>
      </c>
      <c r="C13" s="87">
        <v>705</v>
      </c>
      <c r="D13" s="7"/>
      <c r="E13" s="88">
        <v>67.783753659338004</v>
      </c>
      <c r="F13" s="89">
        <v>4.4567197936383796</v>
      </c>
      <c r="G13" s="7"/>
      <c r="H13" s="90">
        <v>64.822695035460995</v>
      </c>
      <c r="I13" s="92">
        <v>6.09786282069589</v>
      </c>
      <c r="J13" s="95"/>
      <c r="K13" s="90">
        <v>70.762711864406796</v>
      </c>
      <c r="L13" s="92">
        <v>8.1799304074530905</v>
      </c>
      <c r="M13" s="7"/>
      <c r="N13" s="90">
        <v>56.395348837209298</v>
      </c>
      <c r="O13" s="92">
        <v>7.2978759130216</v>
      </c>
      <c r="P13" s="7"/>
      <c r="Q13" s="90">
        <v>65.960451977401107</v>
      </c>
      <c r="R13" s="92">
        <v>6.3578029707786401</v>
      </c>
      <c r="S13" s="7"/>
      <c r="T13" s="90">
        <v>55.084745762711897</v>
      </c>
      <c r="U13" s="92">
        <v>30.912560332248301</v>
      </c>
      <c r="V13" s="7"/>
      <c r="W13" s="93">
        <v>69.915079890175804</v>
      </c>
      <c r="X13" s="89">
        <v>-3.56620314746328</v>
      </c>
    </row>
    <row r="14" spans="1:24" ht="15.75">
      <c r="A14" s="85" t="s">
        <v>64</v>
      </c>
      <c r="B14" s="86">
        <v>300</v>
      </c>
      <c r="C14" s="87">
        <v>406</v>
      </c>
      <c r="D14" s="7"/>
      <c r="E14" s="88">
        <v>74.507910975963696</v>
      </c>
      <c r="F14" s="89">
        <v>2.2261956628343098</v>
      </c>
      <c r="G14" s="7"/>
      <c r="H14" s="90">
        <v>78.325123152709395</v>
      </c>
      <c r="I14" s="89">
        <v>-3.9283979740512498</v>
      </c>
      <c r="J14" s="95"/>
      <c r="K14" s="90">
        <v>85.503685503685503</v>
      </c>
      <c r="L14" s="89">
        <v>-1.65657691430889</v>
      </c>
      <c r="M14" s="7"/>
      <c r="N14" s="90">
        <v>75.980392156862806</v>
      </c>
      <c r="O14" s="89">
        <v>4.0966058400867498</v>
      </c>
      <c r="P14" s="7"/>
      <c r="Q14" s="90">
        <v>61.764705882352899</v>
      </c>
      <c r="R14" s="89">
        <v>0.19019791609244399</v>
      </c>
      <c r="S14" s="7"/>
      <c r="T14" s="90">
        <v>66.339066339066306</v>
      </c>
      <c r="U14" s="92">
        <v>23.040097266901299</v>
      </c>
      <c r="V14" s="7"/>
      <c r="W14" s="93">
        <v>72.252552188828503</v>
      </c>
      <c r="X14" s="89">
        <v>0.121900381613145</v>
      </c>
    </row>
    <row r="15" spans="1:24" ht="15.75">
      <c r="A15" s="85" t="s">
        <v>65</v>
      </c>
      <c r="B15" s="86">
        <v>900</v>
      </c>
      <c r="C15" s="87">
        <v>953</v>
      </c>
      <c r="D15" s="7"/>
      <c r="E15" s="88">
        <v>71.857554282989497</v>
      </c>
      <c r="F15" s="89">
        <v>2.2080557998844799</v>
      </c>
      <c r="G15" s="7"/>
      <c r="H15" s="90">
        <v>70.724029380902394</v>
      </c>
      <c r="I15" s="92">
        <v>4.7393746494446098</v>
      </c>
      <c r="J15" s="95"/>
      <c r="K15" s="90">
        <v>71.736785329018304</v>
      </c>
      <c r="L15" s="92">
        <v>8.7966444839479401</v>
      </c>
      <c r="M15" s="7"/>
      <c r="N15" s="90">
        <v>73.039215686274503</v>
      </c>
      <c r="O15" s="92">
        <v>7.6775135586149101</v>
      </c>
      <c r="P15" s="7"/>
      <c r="Q15" s="90">
        <v>61.047120418848202</v>
      </c>
      <c r="R15" s="91">
        <v>-5.4214704130703399</v>
      </c>
      <c r="S15" s="7"/>
      <c r="T15" s="90">
        <v>53.556485355648498</v>
      </c>
      <c r="U15" s="92">
        <v>27.388261056583101</v>
      </c>
      <c r="V15" s="7"/>
      <c r="W15" s="93">
        <v>75.685423886199501</v>
      </c>
      <c r="X15" s="94">
        <v>-5.0744858941031898</v>
      </c>
    </row>
    <row r="16" spans="1:24" ht="30.75" customHeight="1">
      <c r="A16" s="1" t="s">
        <v>66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5.75">
      <c r="A17" s="85" t="s">
        <v>67</v>
      </c>
      <c r="B17" s="86">
        <v>150</v>
      </c>
      <c r="C17" s="87">
        <v>276</v>
      </c>
      <c r="D17" s="7"/>
      <c r="E17" s="88">
        <v>76.266244184181005</v>
      </c>
      <c r="F17" s="94">
        <v>-5.5431963752596296</v>
      </c>
      <c r="G17" s="7"/>
      <c r="H17" s="90">
        <v>69.202898550724598</v>
      </c>
      <c r="I17" s="91">
        <v>-9.6432552954291602</v>
      </c>
      <c r="J17" s="7"/>
      <c r="K17" s="90">
        <v>64.492753623188406</v>
      </c>
      <c r="L17" s="91">
        <v>-13.0713489409142</v>
      </c>
      <c r="M17" s="7"/>
      <c r="N17" s="90">
        <v>78.966789667896705</v>
      </c>
      <c r="O17" s="91">
        <v>-7.3968466957397299</v>
      </c>
      <c r="P17" s="7"/>
      <c r="Q17" s="90">
        <v>61.956521739130402</v>
      </c>
      <c r="R17" s="91">
        <v>-7.2742474916387696</v>
      </c>
      <c r="S17" s="7"/>
      <c r="T17" s="90">
        <v>65.579710144927503</v>
      </c>
      <c r="U17" s="89">
        <v>2.7591973244147301</v>
      </c>
      <c r="V17" s="7"/>
      <c r="W17" s="93">
        <v>83.632553510853</v>
      </c>
      <c r="X17" s="89">
        <v>-4.9087155281216601</v>
      </c>
    </row>
    <row r="18" spans="1:24" ht="15.75">
      <c r="A18" s="85" t="s">
        <v>68</v>
      </c>
      <c r="B18" s="86">
        <v>150</v>
      </c>
      <c r="C18" s="87">
        <v>344</v>
      </c>
      <c r="D18" s="7"/>
      <c r="E18" s="88">
        <v>78.865407955984097</v>
      </c>
      <c r="F18" s="89">
        <v>0.16616245073143401</v>
      </c>
      <c r="G18" s="7"/>
      <c r="H18" s="90">
        <v>81.395348837209298</v>
      </c>
      <c r="I18" s="89">
        <v>-1.1158619251224999</v>
      </c>
      <c r="J18" s="7"/>
      <c r="K18" s="90">
        <v>87.426900584795305</v>
      </c>
      <c r="L18" s="89">
        <v>-0.64649391061757899</v>
      </c>
      <c r="M18" s="7"/>
      <c r="N18" s="90">
        <v>70.029673590504402</v>
      </c>
      <c r="O18" s="89">
        <v>-1.65982412639056</v>
      </c>
      <c r="P18" s="7"/>
      <c r="Q18" s="90">
        <v>76.487252124645906</v>
      </c>
      <c r="R18" s="89">
        <v>1.15092925469069</v>
      </c>
      <c r="S18" s="7"/>
      <c r="T18" s="90">
        <v>59.497206703910599</v>
      </c>
      <c r="U18" s="92">
        <v>14.2057268832828</v>
      </c>
      <c r="V18" s="7"/>
      <c r="W18" s="93">
        <v>81.306266189411801</v>
      </c>
      <c r="X18" s="89">
        <v>-2.6803411681201501</v>
      </c>
    </row>
    <row r="19" spans="1:24" ht="15.75">
      <c r="A19" s="85" t="s">
        <v>69</v>
      </c>
      <c r="B19" s="86">
        <v>150</v>
      </c>
      <c r="C19" s="87">
        <v>161</v>
      </c>
      <c r="D19" s="7"/>
      <c r="E19" s="88">
        <v>99.315207625297901</v>
      </c>
      <c r="F19" s="89">
        <v>0.69940072393845298</v>
      </c>
      <c r="G19" s="7"/>
      <c r="H19" s="90">
        <v>99.3788819875776</v>
      </c>
      <c r="I19" s="89">
        <v>1.36563695446503</v>
      </c>
      <c r="J19" s="7"/>
      <c r="K19" s="90">
        <v>99.3788819875776</v>
      </c>
      <c r="L19" s="89">
        <v>3.6776724419723898E-2</v>
      </c>
      <c r="M19" s="7"/>
      <c r="N19" s="90">
        <v>98.742138364779905</v>
      </c>
      <c r="O19" s="89">
        <v>6.66416760381736E-2</v>
      </c>
      <c r="P19" s="7"/>
      <c r="Q19" s="90">
        <v>98.136645962732899</v>
      </c>
      <c r="R19" s="89">
        <v>-0.54756456358288097</v>
      </c>
      <c r="S19" s="7"/>
      <c r="T19" s="90">
        <v>100</v>
      </c>
      <c r="U19" s="89">
        <v>2.6315789473683799</v>
      </c>
      <c r="V19" s="7"/>
      <c r="W19" s="93">
        <v>99.500930865626799</v>
      </c>
      <c r="X19" s="89">
        <v>0.68846067538019895</v>
      </c>
    </row>
    <row r="20" spans="1:24" ht="15.75">
      <c r="A20" s="85" t="s">
        <v>70</v>
      </c>
      <c r="B20" s="86">
        <v>150</v>
      </c>
      <c r="C20" s="87">
        <v>172</v>
      </c>
      <c r="D20" s="7"/>
      <c r="E20" s="88">
        <v>89.069767441860506</v>
      </c>
      <c r="F20" s="89">
        <v>2.2333769716938598</v>
      </c>
      <c r="G20" s="7"/>
      <c r="H20" s="90">
        <v>93.023255813953497</v>
      </c>
      <c r="I20" s="89">
        <v>0.86325581395348705</v>
      </c>
      <c r="J20" s="7"/>
      <c r="K20" s="90">
        <v>95.930232558139494</v>
      </c>
      <c r="L20" s="89">
        <v>3.7702325581395302</v>
      </c>
      <c r="M20" s="7"/>
      <c r="N20" s="90">
        <v>76.162790697674396</v>
      </c>
      <c r="O20" s="91">
        <v>-8.1472093023255798</v>
      </c>
      <c r="P20" s="7"/>
      <c r="Q20" s="90">
        <v>74.418604651162795</v>
      </c>
      <c r="R20" s="89">
        <v>-9.1395348837224305E-2</v>
      </c>
      <c r="S20" s="7"/>
      <c r="T20" s="90">
        <v>94.767441860465098</v>
      </c>
      <c r="U20" s="92">
        <v>19.607441860465102</v>
      </c>
      <c r="V20" s="7"/>
      <c r="W20" s="93">
        <v>90.994894826147998</v>
      </c>
      <c r="X20" s="89">
        <v>1.7277688709649099</v>
      </c>
    </row>
    <row r="21" spans="1:24" ht="15.75">
      <c r="A21" s="85" t="s">
        <v>71</v>
      </c>
      <c r="B21" s="86">
        <v>150</v>
      </c>
      <c r="C21" s="87">
        <v>274</v>
      </c>
      <c r="D21" s="7"/>
      <c r="E21" s="88">
        <v>86.164394589952806</v>
      </c>
      <c r="F21" s="92">
        <v>8.5166017235151692</v>
      </c>
      <c r="G21" s="7"/>
      <c r="H21" s="90">
        <v>97.080291970802904</v>
      </c>
      <c r="I21" s="92">
        <v>10.251023678119999</v>
      </c>
      <c r="J21" s="7"/>
      <c r="K21" s="90">
        <v>97.445255474452594</v>
      </c>
      <c r="L21" s="92">
        <v>11.103792059818399</v>
      </c>
      <c r="M21" s="7"/>
      <c r="N21" s="90">
        <v>95.220588235294102</v>
      </c>
      <c r="O21" s="92">
        <v>14.338235294117601</v>
      </c>
      <c r="P21" s="7"/>
      <c r="Q21" s="90">
        <v>87.2262773722628</v>
      </c>
      <c r="R21" s="92">
        <v>27.2262773722628</v>
      </c>
      <c r="S21" s="7"/>
      <c r="T21" s="90">
        <v>92.700729927007302</v>
      </c>
      <c r="U21" s="92">
        <v>26.847071390421899</v>
      </c>
      <c r="V21" s="7"/>
      <c r="W21" s="93">
        <v>54.83589341834</v>
      </c>
      <c r="X21" s="94">
        <v>-22.129542057133101</v>
      </c>
    </row>
    <row r="22" spans="1:24" ht="15.75">
      <c r="A22" s="85" t="s">
        <v>72</v>
      </c>
      <c r="B22" s="86">
        <v>150</v>
      </c>
      <c r="C22" s="87">
        <v>173</v>
      </c>
      <c r="D22" s="7"/>
      <c r="E22" s="88">
        <v>96.412468584644401</v>
      </c>
      <c r="F22" s="89">
        <v>-2.4062377124766101</v>
      </c>
      <c r="G22" s="7"/>
      <c r="H22" s="90">
        <v>99.421965317919103</v>
      </c>
      <c r="I22" s="89">
        <v>4.30833303414744E-2</v>
      </c>
      <c r="J22" s="7"/>
      <c r="K22" s="90">
        <v>99.418604651162795</v>
      </c>
      <c r="L22" s="89">
        <v>4.75354687728924E-2</v>
      </c>
      <c r="M22" s="7"/>
      <c r="N22" s="90">
        <v>97.076023391812896</v>
      </c>
      <c r="O22" s="89">
        <v>-1.0606225709200301</v>
      </c>
      <c r="P22" s="7"/>
      <c r="Q22" s="90">
        <v>91.907514450867097</v>
      </c>
      <c r="R22" s="91">
        <v>-6.2291315118658401</v>
      </c>
      <c r="S22" s="7"/>
      <c r="T22" s="90">
        <v>91.329479768786101</v>
      </c>
      <c r="U22" s="91">
        <v>-6.8071661939467702</v>
      </c>
      <c r="V22" s="7"/>
      <c r="W22" s="93">
        <v>96.956758123439897</v>
      </c>
      <c r="X22" s="89">
        <v>-2.0477484496187102</v>
      </c>
    </row>
    <row r="23" spans="1:24" ht="15.75">
      <c r="A23" s="85" t="s">
        <v>73</v>
      </c>
      <c r="B23" s="86">
        <v>150</v>
      </c>
      <c r="C23" s="87">
        <v>153</v>
      </c>
      <c r="D23" s="7"/>
      <c r="E23" s="88">
        <v>93.828197945845005</v>
      </c>
      <c r="F23" s="92">
        <v>5.7932564930932102</v>
      </c>
      <c r="G23" s="7"/>
      <c r="H23" s="90">
        <v>95.424836601307206</v>
      </c>
      <c r="I23" s="89">
        <v>3.69255313674029</v>
      </c>
      <c r="J23" s="7"/>
      <c r="K23" s="90">
        <v>96.753246753246799</v>
      </c>
      <c r="L23" s="92">
        <v>7.7336389101094598</v>
      </c>
      <c r="M23" s="7"/>
      <c r="N23" s="90">
        <v>91.558441558441601</v>
      </c>
      <c r="O23" s="92">
        <v>13.5192258721671</v>
      </c>
      <c r="P23" s="7"/>
      <c r="Q23" s="90">
        <v>85.714285714285694</v>
      </c>
      <c r="R23" s="92">
        <v>8.4593837535014291</v>
      </c>
      <c r="S23" s="7"/>
      <c r="T23" s="90">
        <v>93.506493506493499</v>
      </c>
      <c r="U23" s="92">
        <v>12.3300229182582</v>
      </c>
      <c r="V23" s="7"/>
      <c r="W23" s="93">
        <v>94.761416292313697</v>
      </c>
      <c r="X23" s="89">
        <v>2.3519772299112698</v>
      </c>
    </row>
    <row r="24" spans="1:24" ht="15.75">
      <c r="A24" s="85" t="s">
        <v>74</v>
      </c>
      <c r="B24" s="86">
        <v>150</v>
      </c>
      <c r="C24" s="87">
        <v>212</v>
      </c>
      <c r="D24" s="7"/>
      <c r="E24" s="88">
        <v>90.620836344700805</v>
      </c>
      <c r="F24" s="92">
        <v>10.9739141016444</v>
      </c>
      <c r="G24" s="7"/>
      <c r="H24" s="90">
        <v>94.811320754717002</v>
      </c>
      <c r="I24" s="92">
        <v>10.431320754716999</v>
      </c>
      <c r="J24" s="7"/>
      <c r="K24" s="90">
        <v>92.488262910798099</v>
      </c>
      <c r="L24" s="92">
        <v>7.3982629107981097</v>
      </c>
      <c r="M24" s="7"/>
      <c r="N24" s="90">
        <v>89.252336448598101</v>
      </c>
      <c r="O24" s="92">
        <v>10.992336448598101</v>
      </c>
      <c r="P24" s="7"/>
      <c r="Q24" s="90">
        <v>91.549295774647902</v>
      </c>
      <c r="R24" s="92">
        <v>17.019295774647901</v>
      </c>
      <c r="S24" s="7"/>
      <c r="T24" s="90">
        <v>85.446009389671403</v>
      </c>
      <c r="U24" s="92">
        <v>20.846009389671401</v>
      </c>
      <c r="V24" s="7"/>
      <c r="W24" s="93">
        <v>90.4303808637694</v>
      </c>
      <c r="X24" s="92">
        <v>8.8003343459981807</v>
      </c>
    </row>
    <row r="25" spans="1:24" ht="15.75">
      <c r="A25" s="85" t="s">
        <v>75</v>
      </c>
      <c r="B25" s="86">
        <v>150</v>
      </c>
      <c r="C25" s="87">
        <v>189</v>
      </c>
      <c r="D25" s="7"/>
      <c r="E25" s="88">
        <v>83.571150097465903</v>
      </c>
      <c r="F25" s="94">
        <v>-9.0353939174386095</v>
      </c>
      <c r="G25" s="7"/>
      <c r="H25" s="90">
        <v>85.185185185185205</v>
      </c>
      <c r="I25" s="91">
        <v>-14.1569200779727</v>
      </c>
      <c r="J25" s="7"/>
      <c r="K25" s="90">
        <v>82.105263157894697</v>
      </c>
      <c r="L25" s="91">
        <v>-15.263157894736899</v>
      </c>
      <c r="M25" s="7"/>
      <c r="N25" s="90">
        <v>83.684210526315795</v>
      </c>
      <c r="O25" s="91">
        <v>-10.394736842105299</v>
      </c>
      <c r="P25" s="7"/>
      <c r="Q25" s="90">
        <v>76.842105263157904</v>
      </c>
      <c r="R25" s="89">
        <v>2.4999999999999898</v>
      </c>
      <c r="S25" s="7"/>
      <c r="T25" s="90">
        <v>81.578947368420998</v>
      </c>
      <c r="U25" s="91">
        <v>-11.842105263157899</v>
      </c>
      <c r="V25" s="7"/>
      <c r="W25" s="93">
        <v>83.464194732022705</v>
      </c>
      <c r="X25" s="94">
        <v>-9.0355682664069796</v>
      </c>
    </row>
    <row r="26" spans="1:24" ht="15.75">
      <c r="A26" s="85" t="s">
        <v>76</v>
      </c>
      <c r="B26" s="86">
        <v>200</v>
      </c>
      <c r="C26" s="87">
        <v>472</v>
      </c>
      <c r="D26" s="7"/>
      <c r="E26" s="88">
        <v>72.603607952513798</v>
      </c>
      <c r="F26" s="89">
        <v>0.35274434409856797</v>
      </c>
      <c r="G26" s="7"/>
      <c r="H26" s="90">
        <v>70.5508474576271</v>
      </c>
      <c r="I26" s="91">
        <v>-6.0660679652584699</v>
      </c>
      <c r="J26" s="7"/>
      <c r="K26" s="90">
        <v>70.886075949367097</v>
      </c>
      <c r="L26" s="89">
        <v>-1.0351063166428001</v>
      </c>
      <c r="M26" s="7"/>
      <c r="N26" s="90">
        <v>61.181434599156098</v>
      </c>
      <c r="O26" s="89">
        <v>9.7690756791621397E-2</v>
      </c>
      <c r="P26" s="7"/>
      <c r="Q26" s="90">
        <v>54.641350210970501</v>
      </c>
      <c r="R26" s="92">
        <v>5.8728773045665603</v>
      </c>
      <c r="S26" s="7"/>
      <c r="T26" s="90">
        <v>58.438818565400901</v>
      </c>
      <c r="U26" s="92">
        <v>6.2220697969279497</v>
      </c>
      <c r="V26" s="7"/>
      <c r="W26" s="93">
        <v>80.444263858223906</v>
      </c>
      <c r="X26" s="89">
        <v>-0.52443874239277499</v>
      </c>
    </row>
    <row r="27" spans="1:24" ht="15.75">
      <c r="A27" s="85" t="s">
        <v>18</v>
      </c>
      <c r="B27" s="86">
        <v>150</v>
      </c>
      <c r="C27" s="87">
        <v>205</v>
      </c>
      <c r="D27" s="7"/>
      <c r="E27" s="88">
        <v>93.247822769489801</v>
      </c>
      <c r="F27" s="94">
        <v>-6.4885836438946702</v>
      </c>
      <c r="G27" s="7"/>
      <c r="H27" s="90">
        <v>93.170731707317103</v>
      </c>
      <c r="I27" s="91">
        <v>-6.8292682926829302</v>
      </c>
      <c r="J27" s="7"/>
      <c r="K27" s="90">
        <v>92.233009708737896</v>
      </c>
      <c r="L27" s="91">
        <v>-7.7669902912621298</v>
      </c>
      <c r="M27" s="7"/>
      <c r="N27" s="90">
        <v>88.349514563106794</v>
      </c>
      <c r="O27" s="91">
        <v>-11.6504854368932</v>
      </c>
      <c r="P27" s="7"/>
      <c r="Q27" s="90">
        <v>89.855072463768096</v>
      </c>
      <c r="R27" s="91">
        <v>-8.1712433257055892</v>
      </c>
      <c r="S27" s="7"/>
      <c r="T27" s="90">
        <v>92.753623188405797</v>
      </c>
      <c r="U27" s="91">
        <v>-7.2463768115942004</v>
      </c>
      <c r="V27" s="7"/>
      <c r="W27" s="93">
        <v>95.187854513031098</v>
      </c>
      <c r="X27" s="89">
        <v>-4.6789896946919196</v>
      </c>
    </row>
    <row r="28" spans="1:24" ht="15.75">
      <c r="A28" s="85" t="s">
        <v>77</v>
      </c>
      <c r="B28" s="86">
        <v>200</v>
      </c>
      <c r="C28" s="87">
        <v>226</v>
      </c>
      <c r="D28" s="7"/>
      <c r="E28" s="88">
        <v>83.443812709797101</v>
      </c>
      <c r="F28" s="89">
        <v>1.52039205471307</v>
      </c>
      <c r="G28" s="7"/>
      <c r="H28" s="90">
        <v>88.495575221238894</v>
      </c>
      <c r="I28" s="92">
        <v>7.2147870438990402</v>
      </c>
      <c r="J28" s="7"/>
      <c r="K28" s="90">
        <v>89.867841409691593</v>
      </c>
      <c r="L28" s="92">
        <v>6.5345080763583399</v>
      </c>
      <c r="M28" s="7"/>
      <c r="N28" s="90">
        <v>71.493212669683302</v>
      </c>
      <c r="O28" s="89">
        <v>0.28902418800785801</v>
      </c>
      <c r="P28" s="7"/>
      <c r="Q28" s="90">
        <v>77.533039647577098</v>
      </c>
      <c r="R28" s="89">
        <v>2.0428435691456999</v>
      </c>
      <c r="S28" s="7"/>
      <c r="T28" s="90">
        <v>84.140969162995603</v>
      </c>
      <c r="U28" s="92">
        <v>17.145895271370001</v>
      </c>
      <c r="V28" s="7"/>
      <c r="W28" s="93">
        <v>83.586376819177403</v>
      </c>
      <c r="X28" s="89">
        <v>-4.10968045310943</v>
      </c>
    </row>
    <row r="29" spans="1:24" ht="15.75">
      <c r="A29" s="85" t="s">
        <v>78</v>
      </c>
      <c r="B29" s="86">
        <v>150</v>
      </c>
      <c r="C29" s="87">
        <v>173</v>
      </c>
      <c r="D29" s="7"/>
      <c r="E29" s="88">
        <v>94.389366850383098</v>
      </c>
      <c r="F29" s="89">
        <v>-3.2073772658549902</v>
      </c>
      <c r="G29" s="7"/>
      <c r="H29" s="90">
        <v>93.063583815028906</v>
      </c>
      <c r="I29" s="89">
        <v>-4.42069291453089</v>
      </c>
      <c r="J29" s="7"/>
      <c r="K29" s="90">
        <v>95.375722543352595</v>
      </c>
      <c r="L29" s="89">
        <v>-1.5186873945356001</v>
      </c>
      <c r="M29" s="7"/>
      <c r="N29" s="90">
        <v>93.604651162790702</v>
      </c>
      <c r="O29" s="89">
        <v>-3.2897587750975101</v>
      </c>
      <c r="P29" s="7"/>
      <c r="Q29" s="90">
        <v>90.751445086705203</v>
      </c>
      <c r="R29" s="91">
        <v>-5.5218468387605997</v>
      </c>
      <c r="S29" s="7"/>
      <c r="T29" s="90">
        <v>91.329479768786101</v>
      </c>
      <c r="U29" s="91">
        <v>-5.5126254943717798</v>
      </c>
      <c r="V29" s="7"/>
      <c r="W29" s="93">
        <v>95.893617924055107</v>
      </c>
      <c r="X29" s="89">
        <v>-2.4104840205048998</v>
      </c>
    </row>
    <row r="30" spans="1:24" ht="15.75">
      <c r="A30" s="85" t="s">
        <v>79</v>
      </c>
      <c r="B30" s="86">
        <v>150</v>
      </c>
      <c r="C30" s="87">
        <v>169</v>
      </c>
      <c r="D30" s="7"/>
      <c r="E30" s="88">
        <v>98.9940828402367</v>
      </c>
      <c r="F30" s="89">
        <v>0.16768915877048601</v>
      </c>
      <c r="G30" s="7"/>
      <c r="H30" s="90">
        <v>98.224852071005898</v>
      </c>
      <c r="I30" s="89">
        <v>-0.54058002775948899</v>
      </c>
      <c r="J30" s="7"/>
      <c r="K30" s="90">
        <v>98.816568047337299</v>
      </c>
      <c r="L30" s="89">
        <v>5.1135948571882799E-2</v>
      </c>
      <c r="M30" s="7"/>
      <c r="N30" s="90">
        <v>98.816568047337299</v>
      </c>
      <c r="O30" s="89">
        <v>5.1135948571882799E-2</v>
      </c>
      <c r="P30" s="7"/>
      <c r="Q30" s="90">
        <v>98.224852071005898</v>
      </c>
      <c r="R30" s="89">
        <v>1.92855577470961</v>
      </c>
      <c r="S30" s="7"/>
      <c r="T30" s="90">
        <v>98.816568047337299</v>
      </c>
      <c r="U30" s="89">
        <v>0.66841989918908995</v>
      </c>
      <c r="V30" s="7"/>
      <c r="W30" s="93">
        <v>99.404032051099307</v>
      </c>
      <c r="X30" s="89">
        <v>-9.9992917612539103E-2</v>
      </c>
    </row>
    <row r="31" spans="1:24" ht="15.75">
      <c r="A31" s="85" t="s">
        <v>80</v>
      </c>
      <c r="B31" s="86">
        <v>200</v>
      </c>
      <c r="C31" s="87">
        <v>444</v>
      </c>
      <c r="D31" s="7"/>
      <c r="E31" s="88">
        <v>79.299827917805402</v>
      </c>
      <c r="F31" s="94">
        <v>-9.7523240047758595</v>
      </c>
      <c r="G31" s="7"/>
      <c r="H31" s="90">
        <v>84.234234234234194</v>
      </c>
      <c r="I31" s="91">
        <v>-7.9608877169852699</v>
      </c>
      <c r="J31" s="7"/>
      <c r="K31" s="90">
        <v>80.898876404494402</v>
      </c>
      <c r="L31" s="91">
        <v>-7.9360750518163199</v>
      </c>
      <c r="M31" s="7"/>
      <c r="N31" s="90">
        <v>71.910112359550595</v>
      </c>
      <c r="O31" s="91">
        <v>-16.439402203556199</v>
      </c>
      <c r="P31" s="7"/>
      <c r="Q31" s="90">
        <v>66.2921348314607</v>
      </c>
      <c r="R31" s="91">
        <v>-16.717573906403398</v>
      </c>
      <c r="S31" s="7"/>
      <c r="T31" s="90">
        <v>77.303370786516894</v>
      </c>
      <c r="U31" s="89">
        <v>0.11890476709935199</v>
      </c>
      <c r="V31" s="7"/>
      <c r="W31" s="93">
        <v>81.037492828113102</v>
      </c>
      <c r="X31" s="94">
        <v>-10.7948540771562</v>
      </c>
    </row>
  </sheetData>
  <mergeCells count="11">
    <mergeCell ref="A16:X16"/>
    <mergeCell ref="Q1:R1"/>
    <mergeCell ref="T1:U1"/>
    <mergeCell ref="W1:X1"/>
    <mergeCell ref="A3:X3"/>
    <mergeCell ref="A9:X9"/>
    <mergeCell ref="B1:C1"/>
    <mergeCell ref="E1:F1"/>
    <mergeCell ref="H1:I1"/>
    <mergeCell ref="K1:L1"/>
    <mergeCell ref="N1:O1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27038</TotalTime>
  <Application>LibreOffice/7.2.0.4$Linux_X86_64 LibreOffice_project/9a9c6381e3f7a62afc1329bd359cc48accb6435b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срав_2020 г. с 2021г.</vt:lpstr>
      <vt:lpstr>Для сайта</vt:lpstr>
      <vt:lpstr>'срав_2020 г. с 2021г.'!Область_печати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 Михаил Юрьевич</dc:creator>
  <cp:lastModifiedBy>moshkina.nadezhda</cp:lastModifiedBy>
  <cp:revision>108</cp:revision>
  <cp:lastPrinted>2023-12-12T10:41:37Z</cp:lastPrinted>
  <dcterms:created xsi:type="dcterms:W3CDTF">2015-12-12T10:35:40Z</dcterms:created>
  <dcterms:modified xsi:type="dcterms:W3CDTF">2024-01-30T06:54:38Z</dcterms:modified>
  <dc:language>ru-RU</dc:language>
</cp:coreProperties>
</file>