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1.04.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6" i="1" l="1"/>
  <c r="D86" i="1"/>
  <c r="E86" i="1"/>
  <c r="F86" i="1"/>
  <c r="G86" i="1"/>
  <c r="H86" i="1"/>
  <c r="I86" i="1"/>
  <c r="J86" i="1"/>
  <c r="K86" i="1"/>
  <c r="L86" i="1"/>
  <c r="C86" i="1"/>
  <c r="H72" i="1"/>
  <c r="C72" i="1"/>
  <c r="H71" i="1"/>
  <c r="C71" i="1"/>
  <c r="H70" i="1"/>
  <c r="C70" i="1"/>
  <c r="H69" i="1"/>
  <c r="C69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38" i="1"/>
  <c r="H66" i="1"/>
  <c r="H56" i="1"/>
  <c r="H55" i="1"/>
  <c r="H44" i="1"/>
  <c r="H45" i="1"/>
  <c r="H46" i="1"/>
  <c r="H47" i="1"/>
  <c r="H48" i="1"/>
  <c r="H49" i="1"/>
  <c r="H50" i="1"/>
  <c r="H51" i="1"/>
  <c r="H52" i="1"/>
  <c r="H53" i="1"/>
  <c r="H54" i="1"/>
  <c r="H43" i="1"/>
  <c r="C24" i="1"/>
  <c r="H24" i="1"/>
  <c r="C26" i="1"/>
  <c r="H26" i="1"/>
  <c r="H20" i="1"/>
  <c r="H19" i="1"/>
  <c r="C20" i="1"/>
  <c r="C19" i="1"/>
  <c r="M69" i="1" l="1"/>
  <c r="M70" i="1"/>
  <c r="M71" i="1"/>
  <c r="M72" i="1"/>
  <c r="M66" i="1"/>
  <c r="M55" i="1"/>
  <c r="M56" i="1"/>
  <c r="M47" i="1"/>
  <c r="M54" i="1"/>
  <c r="M53" i="1"/>
  <c r="M52" i="1"/>
  <c r="M51" i="1"/>
  <c r="M50" i="1"/>
  <c r="M49" i="1"/>
  <c r="M48" i="1"/>
  <c r="M45" i="1"/>
  <c r="M44" i="1"/>
  <c r="M46" i="1"/>
  <c r="M24" i="1"/>
  <c r="M43" i="1"/>
  <c r="M26" i="1"/>
  <c r="M20" i="1" l="1"/>
  <c r="M19" i="1" l="1"/>
  <c r="H85" i="1"/>
  <c r="H84" i="1"/>
  <c r="H83" i="1"/>
  <c r="H81" i="1"/>
  <c r="H79" i="1"/>
  <c r="H78" i="1"/>
  <c r="H76" i="1"/>
  <c r="H74" i="1"/>
  <c r="H73" i="1"/>
  <c r="H68" i="1"/>
  <c r="H65" i="1"/>
  <c r="H64" i="1"/>
  <c r="H63" i="1"/>
  <c r="H62" i="1"/>
  <c r="H61" i="1"/>
  <c r="H60" i="1"/>
  <c r="H59" i="1"/>
  <c r="M59" i="1" s="1"/>
  <c r="H58" i="1"/>
  <c r="H57" i="1"/>
  <c r="H42" i="1"/>
  <c r="H41" i="1"/>
  <c r="H40" i="1"/>
  <c r="H39" i="1"/>
  <c r="H38" i="1"/>
  <c r="H36" i="1"/>
  <c r="H35" i="1"/>
  <c r="H34" i="1"/>
  <c r="H33" i="1"/>
  <c r="H32" i="1"/>
  <c r="H31" i="1"/>
  <c r="H30" i="1"/>
  <c r="H29" i="1"/>
  <c r="H28" i="1"/>
  <c r="H22" i="1"/>
  <c r="C85" i="1"/>
  <c r="C84" i="1"/>
  <c r="C83" i="1"/>
  <c r="C81" i="1"/>
  <c r="C79" i="1"/>
  <c r="C78" i="1"/>
  <c r="C76" i="1"/>
  <c r="C74" i="1"/>
  <c r="C73" i="1"/>
  <c r="C68" i="1"/>
  <c r="C36" i="1"/>
  <c r="C35" i="1"/>
  <c r="C34" i="1"/>
  <c r="C33" i="1"/>
  <c r="C32" i="1"/>
  <c r="C31" i="1"/>
  <c r="C30" i="1"/>
  <c r="C29" i="1"/>
  <c r="C28" i="1"/>
  <c r="C22" i="1"/>
  <c r="M38" i="1" l="1"/>
  <c r="M41" i="1"/>
  <c r="M58" i="1"/>
  <c r="G9" i="1"/>
  <c r="M22" i="1"/>
  <c r="M29" i="1"/>
  <c r="M33" i="1"/>
  <c r="M34" i="1"/>
  <c r="M36" i="1"/>
  <c r="M32" i="1"/>
  <c r="M28" i="1"/>
  <c r="M62" i="1"/>
  <c r="M68" i="1"/>
  <c r="M78" i="1"/>
  <c r="M84" i="1"/>
  <c r="M63" i="1"/>
  <c r="M73" i="1"/>
  <c r="M79" i="1"/>
  <c r="M85" i="1"/>
  <c r="M31" i="1"/>
  <c r="M39" i="1"/>
  <c r="M42" i="1"/>
  <c r="M40" i="1"/>
  <c r="M60" i="1"/>
  <c r="M64" i="1"/>
  <c r="M74" i="1"/>
  <c r="M81" i="1"/>
  <c r="M30" i="1"/>
  <c r="M35" i="1"/>
  <c r="M57" i="1"/>
  <c r="M61" i="1"/>
  <c r="M65" i="1"/>
  <c r="M76" i="1"/>
  <c r="M83" i="1"/>
  <c r="G10" i="1" l="1"/>
</calcChain>
</file>

<file path=xl/sharedStrings.xml><?xml version="1.0" encoding="utf-8"?>
<sst xmlns="http://schemas.openxmlformats.org/spreadsheetml/2006/main" count="161" uniqueCount="129">
  <si>
    <t>2. Комплекс процессных мероприятий  «Развитие общего образования»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</si>
  <si>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</si>
  <si>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Всего</t>
  </si>
  <si>
    <t>Федеральный бюджет</t>
  </si>
  <si>
    <t>Местный бюджет</t>
  </si>
  <si>
    <t>Управление образования администрации муниципального образования город Алексин</t>
  </si>
  <si>
    <t>Региональный проект «Современная школа»</t>
  </si>
  <si>
    <t>Региональный проект «Цифровая образовательная среда»</t>
  </si>
  <si>
    <t>1. Комплекс процессных мероприятий  «Развитие дошкольного образования»</t>
  </si>
  <si>
    <t xml:space="preserve">Расходы на обеспечение деятельности (оказание услуг) муниципальных учреждений </t>
  </si>
  <si>
    <t>Реализованы мероприятия по обеспечению деятельности муниципальных образовательных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</si>
  <si>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Тульской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Тульской области, обеспечения дополнительного образования детей в муниципальных общеобразовательных организациях Тульской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</si>
  <si>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Увеличилась доля обучающихся государственных и муниципальных организаций, осуществляющих образовательную деятельность по образовательным программам дошкольного, общего и дополнительного образования, которым предоставлена возможность обучаться в соответствии с современными требованиями, в общей численности обучающихся организаций, осуществляющих образовательную деятельность по образовательным программам дошкольного, общего и дополнительного образования</t>
  </si>
  <si>
    <t>Предоставление мер поддержки молодым специалистам</t>
  </si>
  <si>
    <t>Осуществлены ежемесячные денежные выплаты в рамках социальной помощи молодым специалистам, принятым на работу в муниципальные образовательные учреждения муниципального образования город Алексин</t>
  </si>
  <si>
    <t>Предоставление мер социальной поддержки педагогическим и иным работникам</t>
  </si>
  <si>
    <t>Выплата компенсации родителям (законным представителям), дети которых посещают образовательные организации (за исключением государственных образовательных организаций, находящихся в ведении Тульской области), реализующие образовательную программу дошкольного образования</t>
  </si>
  <si>
    <t>Произведены ремонтные работы, в том числе в целях устранения предписаний контролирующих органов</t>
  </si>
  <si>
    <t>Обеспечении бесплатным питанием отдельных категорий обучающихся общеобразовательных организаций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</si>
  <si>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</si>
  <si>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Предоставление мер социальной поддержки родителям (законным представителям) детей-инвалидов, обучающихся по основным общеобразовательным программам на дому</t>
  </si>
  <si>
    <t>Предоставление мер социальной поддержки родителям (законным представителям) детей, обучающихся по основным общеобразовательным программам в форме семейного образования</t>
  </si>
  <si>
    <t>3. Комплекс процессных мероприятий  «Развитие дополнительного образования»</t>
  </si>
  <si>
    <t>4. Комплекс процессных мероприятий  «Обеспечение реализации муниципальной программы»</t>
  </si>
  <si>
    <t>Реализованы мероприятия по обеспечению деятельности муниципальных учреждений</t>
  </si>
  <si>
    <t>5. Комплекс процессных мероприятий  «Создание условий для развития творческого потенциала педагогов и учащихся»</t>
  </si>
  <si>
    <t>Предоставление муниципальных грантов лучшим педагогам муниципальных образовательных учреждений</t>
  </si>
  <si>
    <t>Проведен  конкурсный отбор лучших педагогов образовательных учреждений муниципального образования город Алексин на получение муниципального гранта</t>
  </si>
  <si>
    <t>Проведение предметных олимпиад, конкурсов, ярмарок</t>
  </si>
  <si>
    <t>6. Комплекс процессных мероприятий  «Проведение аварийно-восстановительных работ»</t>
  </si>
  <si>
    <t>Проведение аварийно-восстановительных работ</t>
  </si>
  <si>
    <t>Проведены аварийно-восстановительные работы; обеспечено быстрое и качественное устранение аварийных ситуаций</t>
  </si>
  <si>
    <t>Проведены предметные олимпиады, конкурсы, ярмарки; обеспечено сохранение и развитие творческого потенциала педагогов и учащихся</t>
  </si>
  <si>
    <t>7. Комплекс процессных мероприятий  «Реализация программы подготовки педагогических кадров для муниципальных образовательных учреждений, сопровождение государственной итоговой аттестации, реализация мероприятий по формированию и ведению ФИС ФРДО»</t>
  </si>
  <si>
    <t>Организационные мероприятия по сопровождению государственной итоговой аттестации</t>
  </si>
  <si>
    <t>Обеспечено успешное проведение государственной итоговой аттестации</t>
  </si>
  <si>
    <t>Предоставление единовременного денежного пособия в рамках мер социальной поддержки, предоставляемых гражданину, заключившему договор о целевом обучении в рамках квоты целевого приема</t>
  </si>
  <si>
    <t>Осуществлена единовременная денежная выплата в рамках мер социальной поддержки, предоставляемых гражданину, 
заключившему договор о целевом обучении в Федеральном государственном бюджетном образовательном учреждении высшего профессионального образования «Тульский государственный педагогический университет им. Л.Н. Толстого»</t>
  </si>
  <si>
    <t>Организация мероприятия по формированию и ведению Информационной системы «Федеральный реестр сведений о документах об образовании и о квалификации, документах об обучении»</t>
  </si>
  <si>
    <t>Реализованы мероприятия по формированию и ведению Информационной системы «Федеральный реестр сведений о документах об образовании и о квалификации, документах об обучении»</t>
  </si>
  <si>
    <t>Реализованы государственные гарантии прав граждан на получение общедоступного и бесплатного дошкольного образования в муниципальных ДОУ</t>
  </si>
  <si>
    <t>Предоставлены меры социальной поддержки педагогическим и иным работникам</t>
  </si>
  <si>
    <t>Реализованы государственные полномочия по выплате компенсации части родительской платы</t>
  </si>
  <si>
    <t>Реализованы государственные гарантии прав граждан на получение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ОУ</t>
  </si>
  <si>
    <t>Предоставлены меры социальной поддержки  в организации питания отдельных категорий обучающихся общеобразовательных организаций муниципального образования город Алексин</t>
  </si>
  <si>
    <t>Доля педагогических работников образовательных организаций, получивших ежемесячное денежное
вознаграждение за классное руководство составляет 100%</t>
  </si>
  <si>
    <t>Предоставлены меры соц.поддержки родителям (законным представителям) детей-инвалидов, обучающихся по основным общеобразовательным программам на дому</t>
  </si>
  <si>
    <t>Доля обучающихся, получающих начальное общее образование в муниципальных образовательных организациях, получающих бесплатное
горячее питание, к общему количеству
обучающихся, получающих начальное
общее образование в муниципальных
образовательных организациях составляет 100%</t>
  </si>
  <si>
    <t>Предоставлены меры соц.поддержки родителям (законным представителям) детей, обучающихся по основным общеобразовательным программам в форме семейного образования</t>
  </si>
  <si>
    <t>Дополнительное финансовое обеспечение мероприятий по организации питания отдельных   категорий обучающихся в муниципальных общеобразовательных организациях и обучающихся в частных общеобразовательных организациях по имеющим государственную аккредитацию основным общеобразовательным программам</t>
  </si>
  <si>
    <t xml:space="preserve">Начальник Управления образования </t>
  </si>
  <si>
    <t>администрации муниципального образования город Алексин</t>
  </si>
  <si>
    <t>И.А. Шумицкая</t>
  </si>
  <si>
    <t xml:space="preserve">Мониторинг реализации муниципальной программы </t>
  </si>
  <si>
    <t>Нормативный правовой акт, утвердивший Программу</t>
  </si>
  <si>
    <t>Перечень нормативных правовых актов о внесении изменений в нормативный правовой акт, утвердивший Программу, принятых в отчетном квартале с краткой характеристикой вносимых изменений</t>
  </si>
  <si>
    <t>Плановый объем финансирования  Программы (подпрограммы),  рублей</t>
  </si>
  <si>
    <t xml:space="preserve">Фактический объемы финансирования Программы (подпрограммы), рублей </t>
  </si>
  <si>
    <t>Ответственный исполнитель Программы (подпрограммы)</t>
  </si>
  <si>
    <t>Финансирование мероприятий муниципальной Программы (подпрограммы)</t>
  </si>
  <si>
    <t>№ п/п</t>
  </si>
  <si>
    <t>Наименование направления, мероприятия</t>
  </si>
  <si>
    <t>Планируемое финансирование мероприятий (рублей)</t>
  </si>
  <si>
    <t>Фактическое финансирование мероприятий (рублей)</t>
  </si>
  <si>
    <t>в том числе по источникам финансирования</t>
  </si>
  <si>
    <t>Процент финансирования к годовому объему, %</t>
  </si>
  <si>
    <t>Результаты выполнения мероприятий</t>
  </si>
  <si>
    <t>Областной бюджет*</t>
  </si>
  <si>
    <t>Иные источники финансирования</t>
  </si>
  <si>
    <t>Федеральный бюджет*</t>
  </si>
  <si>
    <t>исп. Сухомлинова Е.Е.</t>
  </si>
  <si>
    <t>тел. +79605974087</t>
  </si>
  <si>
    <t>В общеобразовательных организациях, расположенных в сельской местности и малых городах, созданы и функционируют центры образования естественно-научной и технологической направленностей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</si>
  <si>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 (обеспечение материально-технической базой для внедрения цифровой образовательной среды)</t>
  </si>
  <si>
    <t>Образовательные организации обеспечены материально-технической базой для внедрения цифровой образовательной среды</t>
  </si>
  <si>
    <t>Региональный проект «Патриотическое воспитание граждан Российской Федерации»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</si>
  <si>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</si>
  <si>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В государственных и муниципальных общеобразовательных организациях проведены мероприятия по обеспечению деятельности советников директора по воспитанию и взаимодействию с детскими общественными объединениями </t>
  </si>
  <si>
    <t>Произведено благоустройство территории и ремонт отопления муниципального ДОУ</t>
  </si>
  <si>
    <t>Реализованы мероприятия по по подготовке к работе МБДОУ "ДС комбинированного вида №1"</t>
  </si>
  <si>
    <t>Произведены ремонтные работы, в том числе в целях устранения предписаний контролирующих органов, произведена замена котла отопления</t>
  </si>
  <si>
    <t>за 1 квартал 2024 года</t>
  </si>
  <si>
    <r>
      <t>«</t>
    </r>
    <r>
      <rPr>
        <b/>
        <sz val="12"/>
        <color rgb="FF000000"/>
        <rFont val="Times New Roman"/>
        <family val="1"/>
        <charset val="204"/>
      </rPr>
      <t>Образование в муниципальном образовании город Алексин» на 2024 год и плановый период 2025-2026 годов</t>
    </r>
  </si>
  <si>
    <t>Постановление администрации муниципального образования город Алексин от 28.12.2023 г. № 2860</t>
  </si>
  <si>
    <t>изменения не вносились</t>
  </si>
  <si>
    <t>Региональный проект «Народный бюджет»</t>
  </si>
  <si>
    <t>Мероприятия по проекту «Народный бюджет» (Выполнение работ по ремонту кровли МБУ ДО «ДДТ» по адресу: г. Алексин, ул. 50 лет ВЛКСМ, д. 2)</t>
  </si>
  <si>
    <t>Мероприятия по проекту «Народный бюджет» Выполнение работ по замене оконных блоков в помещениях МБУ ДО «ЦРТДиЮ» город Алексин, улица Дубравная, дом 23, корп.2б)</t>
  </si>
  <si>
    <t>Произведены ремонтные работы, в том числе в целях нормального функционирования образовательного учреждения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</si>
  <si>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(создание и функционирование центров образования естественно-научной и технологической направленностей)</t>
  </si>
  <si>
    <t>Укрепление материально-технической базы муниципальных учреждений (проведение мероприятий по подготовке к работе, в том числе ремонт кровли и оснащение муниципального бюджетного дошкольного образовательного учреждения "Детский сад комбинированного вида №1")</t>
  </si>
  <si>
    <t>Укрепление материально-технической базы муниципальных учреждений (ремонт внутренних помещений, в т.ч. мест залития муниципального бюджетного дошкольного образовательного учреждения "Детский сад комбинированного вида №2")</t>
  </si>
  <si>
    <t>Укрепление материально-технической базы муниципальных учреждений (ремонт инженерных систем муниципального бюджетного дошкольного образовательного учреждения "Детский сад комбинированного вида №8")</t>
  </si>
  <si>
    <t>Укрепление материально-технической базы муниципальных учреждений (ремонт инженерных систем, приобретение мебели и мягкого инвентаря для муниципального бюджетного общеобразовательного учреждения "Шелепинская средняя общеобразовательная школа № 27")</t>
  </si>
  <si>
    <t>Укрепление материально-технической базы муниципальных учреждений (ремонт лестничной клетки и туалетных комнат, приобретение металлодетектора для муниципального бюджетного общеобразовательного учреждения "Средняя общеобразовательная школа № 1")</t>
  </si>
  <si>
    <t>Укрепление материально-технической базы муниципальных учреждений (ремонт потолков малых спортзалов, санузлов, ввод в эксплуатацию подъемной платформы, устройство аварийного освещения для муниципального бюджетного общеобразовательного учреждения "Средняя общеобразовательная школа № 2")</t>
  </si>
  <si>
    <t xml:space="preserve">Произведены работы, в том числе в целях нормального функционирования образовательного учреждения и обеспечения безопасности, требований антитеррористической защищенности </t>
  </si>
  <si>
    <t>Произведены ремонтные работы и мероприятия, в том числе в целях устранения предписаний контролирующих органов, а также в целях нормального функционирования образовательного учреждения</t>
  </si>
  <si>
    <t>Укрепление материально-технической базы муниципальных учреждений (ремонт санузлов, отопления, спортивной площадки; модернизация АПС + оборудование аварийным освещением для муниципального бюджетного общеобразовательного учреждения "Средняя общеобразовательная школа № 3")</t>
  </si>
  <si>
    <t>Произведены ремонтные работы, в том числе в целях устранения предписаний контролирующих органов, а также в целях нормального функционирования образовательного учреждения</t>
  </si>
  <si>
    <t>Укрепление материально-технической базы муниципальных учреждений (ремонт санузлов, отопления; модернизация АПС + оборудование аварийным освещением для муниципального бюджетного общеобразовательного учреждения "Средняя общеобразовательная школа № 5")</t>
  </si>
  <si>
    <t>Укрепление материально-технической базы муниципальных учреждений (ремонт внутренних помещений; модернизация АПС + оборудование аварийным освещением для муниципального бюджетного общеобразовательного учреждения "Средняя общеобразовательная школа № 9")</t>
  </si>
  <si>
    <t>Укрепление материально-технической базы муниципальных учреждений (ремонт санузлов, ввода системы отопления, пола и потолка в каб. 30, 35, модернизация АПС + оборудование аварийным освещением муниципального бюджетного общеобразовательного учреждения "Средняя общеобразовательная школа № 11")</t>
  </si>
  <si>
    <t>Укрепление материально-технической базы муниципальных учреждений (опиловка аварийных деревьев для муниципального бюджетного общеобразовательного учреждения "Гимназия № 18")</t>
  </si>
  <si>
    <t>Укрепление материально-технической базы муниципальных учреждений (опиловка аварийных деревьев и ремонт тамбура для муниципального бюджетного общеобразовательного учреждения "Авангардская средняя общеобразовательная школа № 7")</t>
  </si>
  <si>
    <t>Укрепление материально-технической базы муниципальных учреждений (устройство ограждения территории, модернизация АПС + оборудование аварийным освещением  для муниципального бюджетного общеобразовательного учреждения "Поповская средняя общеобразовательная школа № 19")</t>
  </si>
  <si>
    <t>Укрепление материально-технической базы муниципальных учреждений (замена оконных блоков, модернизация АПС + оборудование аварийным освещением для муниципального бюджетного общеобразовательного учреждения "Сеневская основная общеобразовательная школа № 21")</t>
  </si>
  <si>
    <t>Укрепление материально-технической базы муниципальных учреждений (модернизация АПС + оборудование аварийным освещением для муниципального бюджетного "Пушкинская основная общеобразовательная школа № 22")</t>
  </si>
  <si>
    <t>Укрепление материально-технической базы муниципальных учреждений (ремонт отопления с заменой циркуляционных насосов,приобретение оборудования для столовой для муниципального бюджетного общеобразовательного учреждения "Александровская средняя общеобразовательная школа №23")</t>
  </si>
  <si>
    <t>Укрепление материально-технической базы муниципальных учреждений (ремонт ХВС для муниципального бюджетного общеобразовательного учреждения "Спас-Конинская средняя общеобразовательная школа № 24 имени Героя Советского Союза М.С. Поливановой")</t>
  </si>
  <si>
    <t>Укрепление материально-технической базы муниципальных учреждений (замена котла отопления муниципального бюджетного общеобразовательного учреждения "Борисовская начальная общеобразовательная школа № 26")</t>
  </si>
  <si>
    <t>Произведена опиловка аварийных деревьев в целях нормального функционирования образовательного учреждения</t>
  </si>
  <si>
    <t>Произведены ремонтные работы, опиловка аварийных деревьев в том числе в целях устранения предписаний контролирующих органов, а также в целях нормального функционирования образовательного учреждения</t>
  </si>
  <si>
    <t>Произведены мероприятия, в том числе в целях устранения предписаний контролирующих органов</t>
  </si>
  <si>
    <t>Произведены мероприятия, в том числе в целях устранения предписаний контролирующих органов, а также в целях нормального функционирования образовательного учреждения</t>
  </si>
  <si>
    <t>Произведены мероприятия, в том числе в целях нормального функционирования образовательного учреждения</t>
  </si>
  <si>
    <t>Расходы на укрепление материально-технической базы муниципальных образовательных организаций (за исключением капитальных вложений): ремонт кабинетов "Точки роста" и приобретение мебели; ремонт кровли для муниципального бюджетного общеобразовательного учреждения "Авангардская средняя общеобразовательная школа №7"</t>
  </si>
  <si>
    <t>Расходы на укрепление материально-технической базы муниципальных образовательных организаций (за исключением капитальных вложений): оборудование поста охраны, установка домофона на калитку, бесперебойные источники питания; ремонт внутренних помещений муниципального бюджетного общеобразовательного учреждения "Средняя общеобразовательная школа №2"</t>
  </si>
  <si>
    <t>Организация питания детей граждан, проходящих (проходивших) военную службу по контракту (в том числе военнослужащим, лицам, проходящим службу в войсках национальной гвардии Российской Федерации и имеющим специальное звание полиции) либо заключивших контракт о добровольном содействии в выполнении задач, возложенных на Вооруженные Силы Российской Федерации, и принимающих (принимавших) участие в специальной военной операции, проводимой с 24 февраля 2022 года, или призванных на военную службу по мобилизации, обучающихся в общеобразовательных организациях</t>
  </si>
  <si>
    <t>Предоставлены меры социальной поддержки  в организации питания детей граждан, , проходящих (проходивших) военную службу по контракту (в том числе военнослужащим, лицам, проходящим службу в войсках национальной гвардии Российской Федерации и имеющим специальное звание полиции) либо заключивших контракт о добровольном содействии в выполнении задач, возложенных на Вооруженные Силы Российской Федерации, и принимающих (принимавших) участие в специальной военной операции, проводимой с 24 февраля 2022 года, или призванных на военную службу по мобилизации, обучающихся в общеобразовательных организациях</t>
  </si>
  <si>
    <t>Осуществление государственных полномочий по выплате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и иным работникам муниципальных образовательных организаций в Тульской области</t>
  </si>
  <si>
    <t>Реализованы государственные полномочия по выплате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 педагогическим и иным работникам муниципальных образовательных организаций в Тульской области</t>
  </si>
  <si>
    <t>Обеспечение функционирования модели персонифицированного финансирования дополнительного образования детей</t>
  </si>
  <si>
    <t>Укрепление материально-технической базы муниципальных учреждений (ввод в эксплуатацию подъемной платформы; модернизация АПС + оборудование аварийным освещением для муниципального бюджетного учреждения дополнительного образования "Дом детского творчества")</t>
  </si>
  <si>
    <t>Укрепление материально-технической базы муниципальных учреждений (ремонт кровли, крыльца и тамбура для муниципального бюджетного учреждения дополнительного образования "Центр развития творчества детей и юношества")</t>
  </si>
  <si>
    <t>Укрепление материально-технической базы муниципальных учреждений (устройство пандуса; модернизация АПС + оборудование аварийным освещением для муниципального бюджетного учреждения дополнительного образования Детско-юношеская спортивная школа № 3 "Атлет")</t>
  </si>
  <si>
    <t>Реализованы мероприятия по обеспечению дфункционирования модели персонифицированного финансирования дополнительного образования детей</t>
  </si>
  <si>
    <t>Произведены мероприятия по закупке, в том числе в целях нормального функционирования образовательного учреждения</t>
  </si>
  <si>
    <t>Произведены мероприятия в целях устранения предписаний контролирующих органов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</si>
</sst>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2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5" fillId="0" borderId="0" xfId="0" applyFont="1" applyAlignment="1"/>
    <xf numFmtId="0" fontId="6" fillId="0" borderId="0" xfId="0" applyFont="1" applyAlignment="1"/>
    <xf numFmtId="0" fontId="8" fillId="0" borderId="0" xfId="0" applyFont="1" applyAlignment="1">
      <alignment horizontal="center"/>
    </xf>
    <xf numFmtId="0" fontId="0" fillId="0" borderId="0" xfId="0" applyFont="1"/>
    <xf numFmtId="2" fontId="6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left"/>
    </xf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left"/>
    </xf>
    <xf numFmtId="0" fontId="8" fillId="0" borderId="0" xfId="0" applyFont="1" applyFill="1" applyAlignment="1">
      <alignment horizontal="left"/>
    </xf>
    <xf numFmtId="0" fontId="6" fillId="0" borderId="0" xfId="0" applyFont="1" applyFill="1"/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92"/>
  <sheetViews>
    <sheetView tabSelected="1" workbookViewId="0">
      <selection activeCell="M87" sqref="M87"/>
    </sheetView>
  </sheetViews>
  <sheetFormatPr defaultRowHeight="15" x14ac:dyDescent="0.25"/>
  <cols>
    <col min="1" max="1" width="6.28515625" style="10" customWidth="1"/>
    <col min="2" max="2" width="32.28515625" customWidth="1"/>
    <col min="3" max="3" width="14.42578125" customWidth="1"/>
    <col min="4" max="4" width="13" customWidth="1"/>
    <col min="5" max="5" width="14.7109375" customWidth="1"/>
    <col min="6" max="6" width="20" customWidth="1"/>
    <col min="7" max="7" width="14.7109375" customWidth="1"/>
    <col min="8" max="8" width="14.42578125" customWidth="1"/>
    <col min="9" max="9" width="13.28515625" customWidth="1"/>
    <col min="10" max="10" width="16.85546875" customWidth="1"/>
    <col min="11" max="11" width="12.5703125" style="21" customWidth="1"/>
    <col min="12" max="12" width="14.42578125" customWidth="1"/>
    <col min="13" max="13" width="12.7109375" customWidth="1"/>
    <col min="14" max="14" width="31.7109375" customWidth="1"/>
  </cols>
  <sheetData>
    <row r="2" spans="1:14" ht="15.75" x14ac:dyDescent="0.25">
      <c r="A2" s="37" t="s">
        <v>53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5.75" x14ac:dyDescent="0.25">
      <c r="A3" s="38" t="s">
        <v>82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5.75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4" ht="15.75" x14ac:dyDescent="0.25">
      <c r="A5" s="36" t="s">
        <v>81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5.75" x14ac:dyDescent="0.2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4" ht="15.75" customHeight="1" x14ac:dyDescent="0.25">
      <c r="A7" s="39" t="s">
        <v>54</v>
      </c>
      <c r="B7" s="39"/>
      <c r="C7" s="39"/>
      <c r="D7" s="39"/>
      <c r="E7" s="39"/>
      <c r="F7" s="39"/>
      <c r="G7" s="40" t="s">
        <v>83</v>
      </c>
      <c r="H7" s="40"/>
      <c r="I7" s="40"/>
      <c r="J7" s="40"/>
      <c r="K7" s="40"/>
      <c r="L7" s="40"/>
      <c r="M7" s="40"/>
      <c r="N7" s="40"/>
    </row>
    <row r="8" spans="1:14" ht="50.25" customHeight="1" x14ac:dyDescent="0.25">
      <c r="A8" s="39" t="s">
        <v>55</v>
      </c>
      <c r="B8" s="39"/>
      <c r="C8" s="39"/>
      <c r="D8" s="39"/>
      <c r="E8" s="39"/>
      <c r="F8" s="39"/>
      <c r="G8" s="41" t="s">
        <v>84</v>
      </c>
      <c r="H8" s="41"/>
      <c r="I8" s="41"/>
      <c r="J8" s="41"/>
      <c r="K8" s="41"/>
      <c r="L8" s="41"/>
      <c r="M8" s="41"/>
      <c r="N8" s="41"/>
    </row>
    <row r="9" spans="1:14" ht="15.75" customHeight="1" x14ac:dyDescent="0.25">
      <c r="A9" s="39" t="s">
        <v>56</v>
      </c>
      <c r="B9" s="39"/>
      <c r="C9" s="39"/>
      <c r="D9" s="39"/>
      <c r="E9" s="39"/>
      <c r="F9" s="39"/>
      <c r="G9" s="42">
        <f>C86</f>
        <v>1403447462.2300005</v>
      </c>
      <c r="H9" s="40"/>
      <c r="I9" s="40"/>
      <c r="J9" s="40"/>
      <c r="K9" s="40"/>
      <c r="L9" s="40"/>
      <c r="M9" s="40"/>
      <c r="N9" s="40"/>
    </row>
    <row r="10" spans="1:14" ht="15.75" customHeight="1" x14ac:dyDescent="0.25">
      <c r="A10" s="39" t="s">
        <v>57</v>
      </c>
      <c r="B10" s="39"/>
      <c r="C10" s="39"/>
      <c r="D10" s="39"/>
      <c r="E10" s="39"/>
      <c r="F10" s="39"/>
      <c r="G10" s="42">
        <f>H86</f>
        <v>274922249.23999995</v>
      </c>
      <c r="H10" s="40"/>
      <c r="I10" s="40"/>
      <c r="J10" s="40"/>
      <c r="K10" s="40"/>
      <c r="L10" s="40"/>
      <c r="M10" s="40"/>
      <c r="N10" s="40"/>
    </row>
    <row r="11" spans="1:14" ht="15.75" customHeight="1" x14ac:dyDescent="0.25">
      <c r="A11" s="39" t="s">
        <v>58</v>
      </c>
      <c r="B11" s="39"/>
      <c r="C11" s="39"/>
      <c r="D11" s="39"/>
      <c r="E11" s="39"/>
      <c r="F11" s="39"/>
      <c r="G11" s="40" t="s">
        <v>5</v>
      </c>
      <c r="H11" s="40"/>
      <c r="I11" s="40"/>
      <c r="J11" s="40"/>
      <c r="K11" s="40"/>
      <c r="L11" s="40"/>
      <c r="M11" s="40"/>
      <c r="N11" s="40"/>
    </row>
    <row r="12" spans="1:14" ht="15.75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4" ht="15.75" x14ac:dyDescent="0.25">
      <c r="A13" s="36" t="s">
        <v>59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4" ht="15.75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4" x14ac:dyDescent="0.25">
      <c r="A15" s="43" t="s">
        <v>60</v>
      </c>
      <c r="B15" s="43" t="s">
        <v>61</v>
      </c>
      <c r="C15" s="43" t="s">
        <v>62</v>
      </c>
      <c r="D15" s="43"/>
      <c r="E15" s="43"/>
      <c r="F15" s="43"/>
      <c r="G15" s="43"/>
      <c r="H15" s="43" t="s">
        <v>63</v>
      </c>
      <c r="I15" s="43"/>
      <c r="J15" s="43"/>
      <c r="K15" s="43"/>
      <c r="L15" s="43"/>
      <c r="M15" s="43"/>
      <c r="N15" s="43"/>
    </row>
    <row r="16" spans="1:14" ht="45.75" customHeight="1" x14ac:dyDescent="0.25">
      <c r="A16" s="43"/>
      <c r="B16" s="43"/>
      <c r="C16" s="43" t="s">
        <v>2</v>
      </c>
      <c r="D16" s="43" t="s">
        <v>64</v>
      </c>
      <c r="E16" s="43"/>
      <c r="F16" s="43"/>
      <c r="G16" s="43"/>
      <c r="H16" s="43" t="s">
        <v>2</v>
      </c>
      <c r="I16" s="43" t="s">
        <v>64</v>
      </c>
      <c r="J16" s="43"/>
      <c r="K16" s="43"/>
      <c r="L16" s="43"/>
      <c r="M16" s="43" t="s">
        <v>65</v>
      </c>
      <c r="N16" s="43" t="s">
        <v>66</v>
      </c>
    </row>
    <row r="17" spans="1:14" ht="38.25" customHeight="1" x14ac:dyDescent="0.25">
      <c r="A17" s="43"/>
      <c r="B17" s="43"/>
      <c r="C17" s="43"/>
      <c r="D17" s="9" t="s">
        <v>3</v>
      </c>
      <c r="E17" s="9" t="s">
        <v>67</v>
      </c>
      <c r="F17" s="9" t="s">
        <v>4</v>
      </c>
      <c r="G17" s="4" t="s">
        <v>68</v>
      </c>
      <c r="H17" s="43"/>
      <c r="I17" s="9" t="s">
        <v>69</v>
      </c>
      <c r="J17" s="9" t="s">
        <v>67</v>
      </c>
      <c r="K17" s="22" t="s">
        <v>4</v>
      </c>
      <c r="L17" s="4" t="s">
        <v>68</v>
      </c>
      <c r="M17" s="43"/>
      <c r="N17" s="43"/>
    </row>
    <row r="18" spans="1:14" ht="21" customHeight="1" x14ac:dyDescent="0.25">
      <c r="A18" s="33" t="s">
        <v>85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</row>
    <row r="19" spans="1:14" ht="83.25" customHeight="1" x14ac:dyDescent="0.25">
      <c r="A19" s="9">
        <v>1</v>
      </c>
      <c r="B19" s="9" t="s">
        <v>86</v>
      </c>
      <c r="C19" s="2">
        <f>SUM(D19:G19)</f>
        <v>1651902.1099999999</v>
      </c>
      <c r="D19" s="2">
        <v>0</v>
      </c>
      <c r="E19" s="2">
        <v>991141.27</v>
      </c>
      <c r="F19" s="2">
        <v>495570.63</v>
      </c>
      <c r="G19" s="2">
        <v>165190.21</v>
      </c>
      <c r="H19" s="18">
        <f>SUM(I19:L19)</f>
        <v>0</v>
      </c>
      <c r="I19" s="18">
        <v>0</v>
      </c>
      <c r="J19" s="18">
        <v>0</v>
      </c>
      <c r="K19" s="23">
        <v>0</v>
      </c>
      <c r="L19" s="2">
        <v>0</v>
      </c>
      <c r="M19" s="18">
        <f>H19*100/C19</f>
        <v>0</v>
      </c>
      <c r="N19" s="9" t="s">
        <v>88</v>
      </c>
    </row>
    <row r="20" spans="1:14" ht="88.5" customHeight="1" x14ac:dyDescent="0.25">
      <c r="A20" s="9">
        <v>2</v>
      </c>
      <c r="B20" s="9" t="s">
        <v>87</v>
      </c>
      <c r="C20" s="2">
        <f>SUM(D20:G20)</f>
        <v>743935.51</v>
      </c>
      <c r="D20" s="2">
        <v>0</v>
      </c>
      <c r="E20" s="19">
        <v>409164.53</v>
      </c>
      <c r="F20" s="19">
        <v>223180.65</v>
      </c>
      <c r="G20" s="19">
        <v>111590.33</v>
      </c>
      <c r="H20" s="18">
        <f>SUM(I20:L20)</f>
        <v>0</v>
      </c>
      <c r="I20" s="18">
        <v>0</v>
      </c>
      <c r="J20" s="18">
        <v>0</v>
      </c>
      <c r="K20" s="23">
        <v>0</v>
      </c>
      <c r="L20" s="2">
        <v>0</v>
      </c>
      <c r="M20" s="18">
        <f>H20*100/C20</f>
        <v>0</v>
      </c>
      <c r="N20" s="9" t="s">
        <v>88</v>
      </c>
    </row>
    <row r="21" spans="1:14" x14ac:dyDescent="0.25">
      <c r="A21" s="33" t="s">
        <v>6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</row>
    <row r="22" spans="1:14" ht="161.25" customHeight="1" x14ac:dyDescent="0.25">
      <c r="A22" s="9">
        <v>3</v>
      </c>
      <c r="B22" s="9" t="s">
        <v>89</v>
      </c>
      <c r="C22" s="2">
        <f>SUM(D22:F22)</f>
        <v>2264402.1</v>
      </c>
      <c r="D22" s="19">
        <v>2152086.96</v>
      </c>
      <c r="E22" s="19">
        <v>89671.1</v>
      </c>
      <c r="F22" s="19">
        <v>22644.04</v>
      </c>
      <c r="G22" s="2">
        <v>0</v>
      </c>
      <c r="H22" s="18">
        <f>SUM(I22:L22)</f>
        <v>8435.9800000000014</v>
      </c>
      <c r="I22" s="18">
        <v>8017.55</v>
      </c>
      <c r="J22" s="18">
        <v>334.07</v>
      </c>
      <c r="K22" s="23">
        <v>84.36</v>
      </c>
      <c r="L22" s="2">
        <v>0</v>
      </c>
      <c r="M22" s="18">
        <f>H22*100/C22</f>
        <v>0.37254779087159479</v>
      </c>
      <c r="N22" s="9" t="s">
        <v>72</v>
      </c>
    </row>
    <row r="23" spans="1:14" x14ac:dyDescent="0.25">
      <c r="A23" s="33" t="s">
        <v>7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</row>
    <row r="24" spans="1:14" ht="102" x14ac:dyDescent="0.25">
      <c r="A24" s="9">
        <v>4</v>
      </c>
      <c r="B24" s="9" t="s">
        <v>73</v>
      </c>
      <c r="C24" s="2">
        <f>SUM(D24:F24)</f>
        <v>10728912.640000001</v>
      </c>
      <c r="D24" s="44">
        <v>10196751.66</v>
      </c>
      <c r="E24" s="44">
        <v>424871.85000000003</v>
      </c>
      <c r="F24" s="44">
        <v>107289.13000000041</v>
      </c>
      <c r="G24" s="2">
        <v>0</v>
      </c>
      <c r="H24" s="18">
        <f>SUM(I24:L24)</f>
        <v>718486</v>
      </c>
      <c r="I24" s="18">
        <v>682848.63</v>
      </c>
      <c r="J24" s="18">
        <v>28452.51</v>
      </c>
      <c r="K24" s="23">
        <v>7184.86</v>
      </c>
      <c r="L24" s="2">
        <v>0</v>
      </c>
      <c r="M24" s="18">
        <f>H24*100/C24</f>
        <v>6.6967270972205437</v>
      </c>
      <c r="N24" s="9" t="s">
        <v>74</v>
      </c>
    </row>
    <row r="25" spans="1:14" x14ac:dyDescent="0.25">
      <c r="A25" s="33" t="s">
        <v>75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</row>
    <row r="26" spans="1:14" s="17" customFormat="1" ht="138.75" customHeight="1" x14ac:dyDescent="0.25">
      <c r="A26" s="9">
        <v>5</v>
      </c>
      <c r="B26" s="9" t="s">
        <v>76</v>
      </c>
      <c r="C26" s="2">
        <f>SUM(D26:F26)</f>
        <v>4719292.6900000004</v>
      </c>
      <c r="D26" s="44">
        <v>4530520.9800000004</v>
      </c>
      <c r="E26" s="44">
        <v>188771.71</v>
      </c>
      <c r="F26" s="19">
        <v>0</v>
      </c>
      <c r="G26" s="18">
        <v>0</v>
      </c>
      <c r="H26" s="18">
        <f>SUM(I26:L26)</f>
        <v>758170.05</v>
      </c>
      <c r="I26" s="18">
        <v>727843.25</v>
      </c>
      <c r="J26" s="18">
        <v>30326.799999999999</v>
      </c>
      <c r="K26" s="23">
        <v>0</v>
      </c>
      <c r="L26" s="2">
        <v>0</v>
      </c>
      <c r="M26" s="18">
        <f>H26*100/C26</f>
        <v>16.065332239437769</v>
      </c>
      <c r="N26" s="9" t="s">
        <v>77</v>
      </c>
    </row>
    <row r="27" spans="1:14" s="17" customFormat="1" x14ac:dyDescent="0.25">
      <c r="A27" s="33" t="s">
        <v>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</row>
    <row r="28" spans="1:14" s="17" customFormat="1" ht="49.5" customHeight="1" x14ac:dyDescent="0.25">
      <c r="A28" s="9">
        <v>6</v>
      </c>
      <c r="B28" s="9" t="s">
        <v>9</v>
      </c>
      <c r="C28" s="2">
        <f t="shared" ref="C28:C36" si="0">SUM(D28:F28)</f>
        <v>141714127.99000001</v>
      </c>
      <c r="D28" s="2">
        <v>0</v>
      </c>
      <c r="E28" s="2">
        <v>0</v>
      </c>
      <c r="F28" s="2">
        <v>141714127.99000001</v>
      </c>
      <c r="G28" s="18">
        <v>0</v>
      </c>
      <c r="H28" s="18">
        <f t="shared" ref="H28:H36" si="1">SUM(I28:L28)</f>
        <v>30233251.289999999</v>
      </c>
      <c r="I28" s="18">
        <v>0</v>
      </c>
      <c r="J28" s="18">
        <v>0</v>
      </c>
      <c r="K28" s="23">
        <v>30233251.289999999</v>
      </c>
      <c r="L28" s="2">
        <v>0</v>
      </c>
      <c r="M28" s="18">
        <f t="shared" ref="M28:M36" si="2">H28*100/C28</f>
        <v>21.33397122701372</v>
      </c>
      <c r="N28" s="9" t="s">
        <v>10</v>
      </c>
    </row>
    <row r="29" spans="1:14" s="17" customFormat="1" ht="272.25" customHeight="1" x14ac:dyDescent="0.25">
      <c r="A29" s="9">
        <v>7</v>
      </c>
      <c r="B29" s="9" t="s">
        <v>11</v>
      </c>
      <c r="C29" s="2">
        <f t="shared" si="0"/>
        <v>368789343.19999999</v>
      </c>
      <c r="D29" s="2">
        <v>0</v>
      </c>
      <c r="E29" s="2">
        <v>368789343.19999999</v>
      </c>
      <c r="F29" s="2">
        <v>0</v>
      </c>
      <c r="G29" s="18">
        <v>0</v>
      </c>
      <c r="H29" s="18">
        <f t="shared" si="1"/>
        <v>77264627.560000002</v>
      </c>
      <c r="I29" s="18">
        <v>0</v>
      </c>
      <c r="J29" s="18">
        <v>77264627.560000002</v>
      </c>
      <c r="K29" s="23">
        <v>0</v>
      </c>
      <c r="L29" s="2">
        <v>0</v>
      </c>
      <c r="M29" s="18">
        <f t="shared" si="2"/>
        <v>20.950884016759193</v>
      </c>
      <c r="N29" s="9" t="s">
        <v>40</v>
      </c>
    </row>
    <row r="30" spans="1:14" s="17" customFormat="1" ht="122.25" customHeight="1" x14ac:dyDescent="0.25">
      <c r="A30" s="9">
        <v>8</v>
      </c>
      <c r="B30" s="9" t="s">
        <v>90</v>
      </c>
      <c r="C30" s="2">
        <f t="shared" si="0"/>
        <v>7795954.0299999993</v>
      </c>
      <c r="D30" s="2">
        <v>0</v>
      </c>
      <c r="E30" s="2">
        <v>0</v>
      </c>
      <c r="F30" s="2">
        <v>7795954.0299999993</v>
      </c>
      <c r="G30" s="18">
        <v>0</v>
      </c>
      <c r="H30" s="18">
        <f t="shared" si="1"/>
        <v>644636.86</v>
      </c>
      <c r="I30" s="18">
        <v>0</v>
      </c>
      <c r="J30" s="18">
        <v>0</v>
      </c>
      <c r="K30" s="23">
        <v>644636.86</v>
      </c>
      <c r="L30" s="2">
        <v>0</v>
      </c>
      <c r="M30" s="18">
        <f t="shared" si="2"/>
        <v>8.2688643047321833</v>
      </c>
      <c r="N30" s="9" t="s">
        <v>17</v>
      </c>
    </row>
    <row r="31" spans="1:14" s="17" customFormat="1" ht="102" x14ac:dyDescent="0.25">
      <c r="A31" s="9">
        <v>9</v>
      </c>
      <c r="B31" s="9" t="s">
        <v>91</v>
      </c>
      <c r="C31" s="2">
        <f t="shared" si="0"/>
        <v>1131682.17</v>
      </c>
      <c r="D31" s="2">
        <v>0</v>
      </c>
      <c r="E31" s="2">
        <v>0</v>
      </c>
      <c r="F31" s="2">
        <v>1131682.17</v>
      </c>
      <c r="G31" s="18">
        <v>0</v>
      </c>
      <c r="H31" s="18">
        <f t="shared" si="1"/>
        <v>0</v>
      </c>
      <c r="I31" s="18">
        <v>0</v>
      </c>
      <c r="J31" s="18">
        <v>0</v>
      </c>
      <c r="K31" s="23">
        <v>0</v>
      </c>
      <c r="L31" s="2">
        <v>0</v>
      </c>
      <c r="M31" s="18">
        <f t="shared" si="2"/>
        <v>0</v>
      </c>
      <c r="N31" s="9" t="s">
        <v>78</v>
      </c>
    </row>
    <row r="32" spans="1:14" s="17" customFormat="1" ht="89.25" x14ac:dyDescent="0.25">
      <c r="A32" s="9">
        <v>10</v>
      </c>
      <c r="B32" s="9" t="s">
        <v>92</v>
      </c>
      <c r="C32" s="19">
        <f t="shared" si="0"/>
        <v>350000</v>
      </c>
      <c r="D32" s="19">
        <v>0</v>
      </c>
      <c r="E32" s="19">
        <v>0</v>
      </c>
      <c r="F32" s="19">
        <v>350000</v>
      </c>
      <c r="G32" s="18">
        <v>0</v>
      </c>
      <c r="H32" s="18">
        <f t="shared" si="1"/>
        <v>0</v>
      </c>
      <c r="I32" s="18">
        <v>0</v>
      </c>
      <c r="J32" s="18">
        <v>0</v>
      </c>
      <c r="K32" s="23">
        <v>0</v>
      </c>
      <c r="L32" s="2">
        <v>0</v>
      </c>
      <c r="M32" s="18">
        <f t="shared" si="2"/>
        <v>0</v>
      </c>
      <c r="N32" s="9" t="s">
        <v>79</v>
      </c>
    </row>
    <row r="33" spans="1:14" s="17" customFormat="1" ht="104.25" customHeight="1" x14ac:dyDescent="0.25">
      <c r="A33" s="9">
        <v>11</v>
      </c>
      <c r="B33" s="9" t="s">
        <v>93</v>
      </c>
      <c r="C33" s="2">
        <f t="shared" si="0"/>
        <v>275900</v>
      </c>
      <c r="D33" s="2">
        <v>0</v>
      </c>
      <c r="E33" s="2">
        <v>0</v>
      </c>
      <c r="F33" s="2">
        <v>275900</v>
      </c>
      <c r="G33" s="18">
        <v>0</v>
      </c>
      <c r="H33" s="18">
        <f t="shared" si="1"/>
        <v>175900</v>
      </c>
      <c r="I33" s="18">
        <v>0</v>
      </c>
      <c r="J33" s="18">
        <v>0</v>
      </c>
      <c r="K33" s="23">
        <v>175900</v>
      </c>
      <c r="L33" s="2">
        <v>0</v>
      </c>
      <c r="M33" s="18">
        <f t="shared" si="2"/>
        <v>63.754983689742659</v>
      </c>
      <c r="N33" s="9" t="s">
        <v>80</v>
      </c>
    </row>
    <row r="34" spans="1:14" s="17" customFormat="1" ht="89.25" x14ac:dyDescent="0.25">
      <c r="A34" s="9">
        <v>12</v>
      </c>
      <c r="B34" s="9" t="s">
        <v>13</v>
      </c>
      <c r="C34" s="2">
        <f t="shared" si="0"/>
        <v>105462</v>
      </c>
      <c r="D34" s="2">
        <v>0</v>
      </c>
      <c r="E34" s="2">
        <v>0</v>
      </c>
      <c r="F34" s="2">
        <v>105462</v>
      </c>
      <c r="G34" s="18">
        <v>0</v>
      </c>
      <c r="H34" s="18">
        <f t="shared" si="1"/>
        <v>7812</v>
      </c>
      <c r="I34" s="18">
        <v>0</v>
      </c>
      <c r="J34" s="18">
        <v>0</v>
      </c>
      <c r="K34" s="23">
        <v>7812</v>
      </c>
      <c r="L34" s="2">
        <v>0</v>
      </c>
      <c r="M34" s="18">
        <f t="shared" si="2"/>
        <v>7.4074074074074074</v>
      </c>
      <c r="N34" s="9" t="s">
        <v>14</v>
      </c>
    </row>
    <row r="35" spans="1:14" s="17" customFormat="1" ht="38.25" x14ac:dyDescent="0.25">
      <c r="A35" s="9">
        <v>13</v>
      </c>
      <c r="B35" s="9" t="s">
        <v>15</v>
      </c>
      <c r="C35" s="2">
        <f t="shared" si="0"/>
        <v>6792190.4000000004</v>
      </c>
      <c r="D35" s="2">
        <v>0</v>
      </c>
      <c r="E35" s="2">
        <v>6792190.4000000004</v>
      </c>
      <c r="F35" s="2">
        <v>0</v>
      </c>
      <c r="G35" s="18">
        <v>0</v>
      </c>
      <c r="H35" s="18">
        <f t="shared" si="1"/>
        <v>219370.95</v>
      </c>
      <c r="I35" s="18">
        <v>0</v>
      </c>
      <c r="J35" s="18">
        <v>219370.95</v>
      </c>
      <c r="K35" s="23">
        <v>0</v>
      </c>
      <c r="L35" s="2">
        <v>0</v>
      </c>
      <c r="M35" s="18">
        <f t="shared" si="2"/>
        <v>3.2297526582882599</v>
      </c>
      <c r="N35" s="9" t="s">
        <v>41</v>
      </c>
    </row>
    <row r="36" spans="1:14" s="17" customFormat="1" ht="114.75" x14ac:dyDescent="0.25">
      <c r="A36" s="9">
        <v>14</v>
      </c>
      <c r="B36" s="9" t="s">
        <v>16</v>
      </c>
      <c r="C36" s="2">
        <f t="shared" si="0"/>
        <v>3359818.68</v>
      </c>
      <c r="D36" s="2">
        <v>0</v>
      </c>
      <c r="E36" s="2">
        <v>3359818.68</v>
      </c>
      <c r="F36" s="2">
        <v>0</v>
      </c>
      <c r="G36" s="18">
        <v>0</v>
      </c>
      <c r="H36" s="18">
        <f t="shared" si="1"/>
        <v>679664.65</v>
      </c>
      <c r="I36" s="18">
        <v>0</v>
      </c>
      <c r="J36" s="18">
        <v>679664.65</v>
      </c>
      <c r="K36" s="23">
        <v>0</v>
      </c>
      <c r="L36" s="2">
        <v>0</v>
      </c>
      <c r="M36" s="18">
        <f t="shared" si="2"/>
        <v>20.229206237998532</v>
      </c>
      <c r="N36" s="9" t="s">
        <v>42</v>
      </c>
    </row>
    <row r="37" spans="1:14" s="17" customFormat="1" x14ac:dyDescent="0.25">
      <c r="A37" s="33" t="s">
        <v>0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</row>
    <row r="38" spans="1:14" s="17" customFormat="1" ht="51" x14ac:dyDescent="0.25">
      <c r="A38" s="9">
        <v>15</v>
      </c>
      <c r="B38" s="9" t="s">
        <v>9</v>
      </c>
      <c r="C38" s="2">
        <f>SUM(D38:G38)</f>
        <v>76432280</v>
      </c>
      <c r="D38" s="2">
        <v>0</v>
      </c>
      <c r="E38" s="2">
        <v>0</v>
      </c>
      <c r="F38" s="2">
        <v>76432280</v>
      </c>
      <c r="G38" s="18">
        <v>0</v>
      </c>
      <c r="H38" s="18">
        <f t="shared" ref="H38:H65" si="3">SUM(I38:L38)</f>
        <v>20557539.899999999</v>
      </c>
      <c r="I38" s="18">
        <v>0</v>
      </c>
      <c r="J38" s="18">
        <v>0</v>
      </c>
      <c r="K38" s="23">
        <v>20557539.899999999</v>
      </c>
      <c r="L38" s="2">
        <v>0</v>
      </c>
      <c r="M38" s="18">
        <f t="shared" ref="M38:M65" si="4">H38*100/C38</f>
        <v>26.896410652671879</v>
      </c>
      <c r="N38" s="9" t="s">
        <v>10</v>
      </c>
    </row>
    <row r="39" spans="1:14" s="17" customFormat="1" ht="267.75" customHeight="1" x14ac:dyDescent="0.25">
      <c r="A39" s="9">
        <v>16</v>
      </c>
      <c r="B39" s="9" t="s">
        <v>11</v>
      </c>
      <c r="C39" s="2">
        <f t="shared" ref="C39:C66" si="5">SUM(D39:G39)</f>
        <v>507058783.80000001</v>
      </c>
      <c r="D39" s="2">
        <v>0</v>
      </c>
      <c r="E39" s="2">
        <v>507058783.80000001</v>
      </c>
      <c r="F39" s="2">
        <v>0</v>
      </c>
      <c r="G39" s="18">
        <v>0</v>
      </c>
      <c r="H39" s="18">
        <f t="shared" si="3"/>
        <v>96509129.209999993</v>
      </c>
      <c r="I39" s="18">
        <v>0</v>
      </c>
      <c r="J39" s="18">
        <v>96509129.209999993</v>
      </c>
      <c r="K39" s="23">
        <v>0</v>
      </c>
      <c r="L39" s="2">
        <v>0</v>
      </c>
      <c r="M39" s="18">
        <f t="shared" si="4"/>
        <v>19.033124421342485</v>
      </c>
      <c r="N39" s="9" t="s">
        <v>43</v>
      </c>
    </row>
    <row r="40" spans="1:14" s="17" customFormat="1" ht="269.25" customHeight="1" x14ac:dyDescent="0.25">
      <c r="A40" s="9">
        <v>17</v>
      </c>
      <c r="B40" s="9" t="s">
        <v>11</v>
      </c>
      <c r="C40" s="2">
        <f t="shared" si="5"/>
        <v>28205201.879999999</v>
      </c>
      <c r="D40" s="2">
        <v>0</v>
      </c>
      <c r="E40" s="2">
        <v>28205201.879999999</v>
      </c>
      <c r="F40" s="2">
        <v>0</v>
      </c>
      <c r="G40" s="18">
        <v>0</v>
      </c>
      <c r="H40" s="18">
        <f t="shared" si="3"/>
        <v>2038390.37</v>
      </c>
      <c r="I40" s="18">
        <v>0</v>
      </c>
      <c r="J40" s="18">
        <v>2038390.37</v>
      </c>
      <c r="K40" s="23">
        <v>0</v>
      </c>
      <c r="L40" s="2">
        <v>0</v>
      </c>
      <c r="M40" s="18">
        <f t="shared" si="4"/>
        <v>7.2270015250108894</v>
      </c>
      <c r="N40" s="9" t="s">
        <v>43</v>
      </c>
    </row>
    <row r="41" spans="1:14" s="17" customFormat="1" ht="114.75" x14ac:dyDescent="0.25">
      <c r="A41" s="9">
        <v>18</v>
      </c>
      <c r="B41" s="9" t="s">
        <v>94</v>
      </c>
      <c r="C41" s="2">
        <f t="shared" si="5"/>
        <v>687870.44</v>
      </c>
      <c r="D41" s="2">
        <v>0</v>
      </c>
      <c r="E41" s="2">
        <v>0</v>
      </c>
      <c r="F41" s="2">
        <v>687870.44</v>
      </c>
      <c r="G41" s="18">
        <v>0</v>
      </c>
      <c r="H41" s="18">
        <f t="shared" si="3"/>
        <v>0</v>
      </c>
      <c r="I41" s="18">
        <v>0</v>
      </c>
      <c r="J41" s="18">
        <v>0</v>
      </c>
      <c r="K41" s="23">
        <v>0</v>
      </c>
      <c r="L41" s="2">
        <v>0</v>
      </c>
      <c r="M41" s="18">
        <f t="shared" si="4"/>
        <v>0</v>
      </c>
      <c r="N41" s="9" t="s">
        <v>96</v>
      </c>
    </row>
    <row r="42" spans="1:14" s="17" customFormat="1" ht="127.5" x14ac:dyDescent="0.25">
      <c r="A42" s="9">
        <v>19</v>
      </c>
      <c r="B42" s="9" t="s">
        <v>95</v>
      </c>
      <c r="C42" s="2">
        <f t="shared" si="5"/>
        <v>1061073.83</v>
      </c>
      <c r="D42" s="2">
        <v>0</v>
      </c>
      <c r="E42" s="2">
        <v>0</v>
      </c>
      <c r="F42" s="2">
        <v>1061073.83</v>
      </c>
      <c r="G42" s="18">
        <v>0</v>
      </c>
      <c r="H42" s="18">
        <f t="shared" si="3"/>
        <v>0</v>
      </c>
      <c r="I42" s="18">
        <v>0</v>
      </c>
      <c r="J42" s="18">
        <v>0</v>
      </c>
      <c r="K42" s="23">
        <v>0</v>
      </c>
      <c r="L42" s="2">
        <v>0</v>
      </c>
      <c r="M42" s="18">
        <f t="shared" si="4"/>
        <v>0</v>
      </c>
      <c r="N42" s="9" t="s">
        <v>97</v>
      </c>
    </row>
    <row r="43" spans="1:14" s="17" customFormat="1" ht="127.5" x14ac:dyDescent="0.25">
      <c r="A43" s="9">
        <v>20</v>
      </c>
      <c r="B43" s="9" t="s">
        <v>98</v>
      </c>
      <c r="C43" s="2">
        <f t="shared" si="5"/>
        <v>750783.63</v>
      </c>
      <c r="D43" s="2">
        <v>0</v>
      </c>
      <c r="E43" s="2">
        <v>0</v>
      </c>
      <c r="F43" s="2">
        <v>750783.63</v>
      </c>
      <c r="G43" s="18">
        <v>0</v>
      </c>
      <c r="H43" s="18">
        <f t="shared" ref="H43:H54" si="6">SUM(I43:L43)</f>
        <v>0</v>
      </c>
      <c r="I43" s="18">
        <v>0</v>
      </c>
      <c r="J43" s="18">
        <v>0</v>
      </c>
      <c r="K43" s="23">
        <v>0</v>
      </c>
      <c r="L43" s="2">
        <v>0</v>
      </c>
      <c r="M43" s="18">
        <f t="shared" ref="M43:M54" si="7">H43*100/C43</f>
        <v>0</v>
      </c>
      <c r="N43" s="9" t="s">
        <v>99</v>
      </c>
    </row>
    <row r="44" spans="1:14" s="17" customFormat="1" ht="114.75" x14ac:dyDescent="0.25">
      <c r="A44" s="9">
        <v>21</v>
      </c>
      <c r="B44" s="9" t="s">
        <v>100</v>
      </c>
      <c r="C44" s="2">
        <f t="shared" si="5"/>
        <v>351079.24</v>
      </c>
      <c r="D44" s="2">
        <v>0</v>
      </c>
      <c r="E44" s="2">
        <v>0</v>
      </c>
      <c r="F44" s="2">
        <v>351079.24</v>
      </c>
      <c r="G44" s="18">
        <v>0</v>
      </c>
      <c r="H44" s="18">
        <f t="shared" si="6"/>
        <v>0</v>
      </c>
      <c r="I44" s="18">
        <v>0</v>
      </c>
      <c r="J44" s="18">
        <v>0</v>
      </c>
      <c r="K44" s="23">
        <v>0</v>
      </c>
      <c r="L44" s="2">
        <v>0</v>
      </c>
      <c r="M44" s="18">
        <f t="shared" si="7"/>
        <v>0</v>
      </c>
      <c r="N44" s="9" t="s">
        <v>99</v>
      </c>
    </row>
    <row r="45" spans="1:14" s="17" customFormat="1" ht="114.75" x14ac:dyDescent="0.25">
      <c r="A45" s="9">
        <v>22</v>
      </c>
      <c r="B45" s="9" t="s">
        <v>101</v>
      </c>
      <c r="C45" s="2">
        <f t="shared" si="5"/>
        <v>499659.23</v>
      </c>
      <c r="D45" s="2">
        <v>0</v>
      </c>
      <c r="E45" s="2">
        <v>0</v>
      </c>
      <c r="F45" s="2">
        <v>499659.23</v>
      </c>
      <c r="G45" s="18">
        <v>0</v>
      </c>
      <c r="H45" s="18">
        <f t="shared" si="6"/>
        <v>0</v>
      </c>
      <c r="I45" s="18">
        <v>0</v>
      </c>
      <c r="J45" s="18">
        <v>0</v>
      </c>
      <c r="K45" s="23">
        <v>0</v>
      </c>
      <c r="L45" s="2">
        <v>0</v>
      </c>
      <c r="M45" s="18">
        <f t="shared" si="7"/>
        <v>0</v>
      </c>
      <c r="N45" s="9" t="s">
        <v>99</v>
      </c>
    </row>
    <row r="46" spans="1:14" s="17" customFormat="1" ht="127.5" x14ac:dyDescent="0.25">
      <c r="A46" s="9">
        <v>23</v>
      </c>
      <c r="B46" s="9" t="s">
        <v>102</v>
      </c>
      <c r="C46" s="2">
        <f t="shared" si="5"/>
        <v>763126.47</v>
      </c>
      <c r="D46" s="2">
        <v>0</v>
      </c>
      <c r="E46" s="2">
        <v>0</v>
      </c>
      <c r="F46" s="2">
        <v>763126.47</v>
      </c>
      <c r="G46" s="18">
        <v>0</v>
      </c>
      <c r="H46" s="18">
        <f t="shared" si="6"/>
        <v>0</v>
      </c>
      <c r="I46" s="18">
        <v>0</v>
      </c>
      <c r="J46" s="18">
        <v>0</v>
      </c>
      <c r="K46" s="23">
        <v>0</v>
      </c>
      <c r="L46" s="2">
        <v>0</v>
      </c>
      <c r="M46" s="18">
        <f t="shared" si="7"/>
        <v>0</v>
      </c>
      <c r="N46" s="9" t="s">
        <v>99</v>
      </c>
    </row>
    <row r="47" spans="1:14" s="17" customFormat="1" ht="76.5" x14ac:dyDescent="0.25">
      <c r="A47" s="9">
        <v>24</v>
      </c>
      <c r="B47" s="9" t="s">
        <v>103</v>
      </c>
      <c r="C47" s="2">
        <f t="shared" si="5"/>
        <v>100000</v>
      </c>
      <c r="D47" s="2">
        <v>0</v>
      </c>
      <c r="E47" s="2">
        <v>0</v>
      </c>
      <c r="F47" s="2">
        <v>100000</v>
      </c>
      <c r="G47" s="18">
        <v>0</v>
      </c>
      <c r="H47" s="18">
        <f t="shared" si="6"/>
        <v>0</v>
      </c>
      <c r="I47" s="18">
        <v>0</v>
      </c>
      <c r="J47" s="18">
        <v>0</v>
      </c>
      <c r="K47" s="23">
        <v>0</v>
      </c>
      <c r="L47" s="2">
        <v>0</v>
      </c>
      <c r="M47" s="18">
        <f t="shared" si="7"/>
        <v>0</v>
      </c>
      <c r="N47" s="9" t="s">
        <v>111</v>
      </c>
    </row>
    <row r="48" spans="1:14" s="17" customFormat="1" ht="102" x14ac:dyDescent="0.25">
      <c r="A48" s="9">
        <v>25</v>
      </c>
      <c r="B48" s="9" t="s">
        <v>104</v>
      </c>
      <c r="C48" s="2">
        <f t="shared" si="5"/>
        <v>559157.42999999993</v>
      </c>
      <c r="D48" s="2">
        <v>0</v>
      </c>
      <c r="E48" s="2">
        <v>0</v>
      </c>
      <c r="F48" s="2">
        <v>559157.42999999993</v>
      </c>
      <c r="G48" s="18">
        <v>0</v>
      </c>
      <c r="H48" s="18">
        <f t="shared" si="6"/>
        <v>0</v>
      </c>
      <c r="I48" s="18">
        <v>0</v>
      </c>
      <c r="J48" s="18">
        <v>0</v>
      </c>
      <c r="K48" s="23">
        <v>0</v>
      </c>
      <c r="L48" s="2">
        <v>0</v>
      </c>
      <c r="M48" s="18">
        <f t="shared" si="7"/>
        <v>0</v>
      </c>
      <c r="N48" s="9" t="s">
        <v>112</v>
      </c>
    </row>
    <row r="49" spans="1:14" s="17" customFormat="1" ht="114.75" x14ac:dyDescent="0.25">
      <c r="A49" s="9">
        <v>26</v>
      </c>
      <c r="B49" s="9" t="s">
        <v>105</v>
      </c>
      <c r="C49" s="2">
        <f t="shared" si="5"/>
        <v>2376393.66</v>
      </c>
      <c r="D49" s="2">
        <v>0</v>
      </c>
      <c r="E49" s="2">
        <v>0</v>
      </c>
      <c r="F49" s="2">
        <v>2376393.66</v>
      </c>
      <c r="G49" s="18">
        <v>0</v>
      </c>
      <c r="H49" s="18">
        <f t="shared" si="6"/>
        <v>0</v>
      </c>
      <c r="I49" s="18">
        <v>0</v>
      </c>
      <c r="J49" s="18">
        <v>0</v>
      </c>
      <c r="K49" s="23">
        <v>0</v>
      </c>
      <c r="L49" s="2">
        <v>0</v>
      </c>
      <c r="M49" s="18">
        <f t="shared" si="7"/>
        <v>0</v>
      </c>
      <c r="N49" s="9" t="s">
        <v>113</v>
      </c>
    </row>
    <row r="50" spans="1:14" s="17" customFormat="1" ht="114.75" x14ac:dyDescent="0.25">
      <c r="A50" s="9">
        <v>27</v>
      </c>
      <c r="B50" s="9" t="s">
        <v>106</v>
      </c>
      <c r="C50" s="2">
        <f t="shared" si="5"/>
        <v>520300</v>
      </c>
      <c r="D50" s="2">
        <v>0</v>
      </c>
      <c r="E50" s="2">
        <v>0</v>
      </c>
      <c r="F50" s="2">
        <v>520300</v>
      </c>
      <c r="G50" s="18">
        <v>0</v>
      </c>
      <c r="H50" s="18">
        <f t="shared" si="6"/>
        <v>0</v>
      </c>
      <c r="I50" s="18">
        <v>0</v>
      </c>
      <c r="J50" s="18">
        <v>0</v>
      </c>
      <c r="K50" s="23">
        <v>0</v>
      </c>
      <c r="L50" s="2">
        <v>0</v>
      </c>
      <c r="M50" s="18">
        <f t="shared" si="7"/>
        <v>0</v>
      </c>
      <c r="N50" s="9" t="s">
        <v>99</v>
      </c>
    </row>
    <row r="51" spans="1:14" s="17" customFormat="1" ht="89.25" x14ac:dyDescent="0.25">
      <c r="A51" s="9">
        <v>28</v>
      </c>
      <c r="B51" s="9" t="s">
        <v>107</v>
      </c>
      <c r="C51" s="2">
        <f t="shared" si="5"/>
        <v>263400</v>
      </c>
      <c r="D51" s="2">
        <v>0</v>
      </c>
      <c r="E51" s="2">
        <v>0</v>
      </c>
      <c r="F51" s="2">
        <v>263400</v>
      </c>
      <c r="G51" s="18">
        <v>0</v>
      </c>
      <c r="H51" s="18">
        <f t="shared" si="6"/>
        <v>0</v>
      </c>
      <c r="I51" s="18">
        <v>0</v>
      </c>
      <c r="J51" s="18">
        <v>0</v>
      </c>
      <c r="K51" s="23">
        <v>0</v>
      </c>
      <c r="L51" s="2">
        <v>0</v>
      </c>
      <c r="M51" s="18">
        <f t="shared" si="7"/>
        <v>0</v>
      </c>
      <c r="N51" s="9" t="s">
        <v>99</v>
      </c>
    </row>
    <row r="52" spans="1:14" s="17" customFormat="1" ht="127.5" x14ac:dyDescent="0.25">
      <c r="A52" s="9">
        <v>29</v>
      </c>
      <c r="B52" s="9" t="s">
        <v>108</v>
      </c>
      <c r="C52" s="2">
        <f t="shared" si="5"/>
        <v>277327.68</v>
      </c>
      <c r="D52" s="2">
        <v>0</v>
      </c>
      <c r="E52" s="2">
        <v>0</v>
      </c>
      <c r="F52" s="2">
        <v>277327.68</v>
      </c>
      <c r="G52" s="18">
        <v>0</v>
      </c>
      <c r="H52" s="18">
        <f t="shared" si="6"/>
        <v>25940</v>
      </c>
      <c r="I52" s="18">
        <v>0</v>
      </c>
      <c r="J52" s="18">
        <v>0</v>
      </c>
      <c r="K52" s="23">
        <v>25940</v>
      </c>
      <c r="L52" s="2">
        <v>0</v>
      </c>
      <c r="M52" s="18">
        <f t="shared" si="7"/>
        <v>9.3535560532580089</v>
      </c>
      <c r="N52" s="9" t="s">
        <v>114</v>
      </c>
    </row>
    <row r="53" spans="1:14" s="17" customFormat="1" ht="114.75" x14ac:dyDescent="0.25">
      <c r="A53" s="9">
        <v>30</v>
      </c>
      <c r="B53" s="9" t="s">
        <v>109</v>
      </c>
      <c r="C53" s="2">
        <f t="shared" si="5"/>
        <v>100000</v>
      </c>
      <c r="D53" s="2">
        <v>0</v>
      </c>
      <c r="E53" s="2">
        <v>0</v>
      </c>
      <c r="F53" s="2">
        <v>100000</v>
      </c>
      <c r="G53" s="18">
        <v>0</v>
      </c>
      <c r="H53" s="18">
        <f t="shared" si="6"/>
        <v>0</v>
      </c>
      <c r="I53" s="18">
        <v>0</v>
      </c>
      <c r="J53" s="18">
        <v>0</v>
      </c>
      <c r="K53" s="23">
        <v>0</v>
      </c>
      <c r="L53" s="2">
        <v>0</v>
      </c>
      <c r="M53" s="18">
        <f t="shared" si="7"/>
        <v>0</v>
      </c>
      <c r="N53" s="9" t="s">
        <v>114</v>
      </c>
    </row>
    <row r="54" spans="1:14" s="17" customFormat="1" ht="89.25" x14ac:dyDescent="0.25">
      <c r="A54" s="9">
        <v>31</v>
      </c>
      <c r="B54" s="9" t="s">
        <v>110</v>
      </c>
      <c r="C54" s="2">
        <f t="shared" si="5"/>
        <v>230000</v>
      </c>
      <c r="D54" s="2">
        <v>0</v>
      </c>
      <c r="E54" s="2">
        <v>0</v>
      </c>
      <c r="F54" s="2">
        <v>230000</v>
      </c>
      <c r="G54" s="18">
        <v>0</v>
      </c>
      <c r="H54" s="18">
        <f t="shared" si="6"/>
        <v>0</v>
      </c>
      <c r="I54" s="18">
        <v>0</v>
      </c>
      <c r="J54" s="18">
        <v>0</v>
      </c>
      <c r="K54" s="23">
        <v>0</v>
      </c>
      <c r="L54" s="2">
        <v>0</v>
      </c>
      <c r="M54" s="18">
        <f t="shared" si="7"/>
        <v>0</v>
      </c>
      <c r="N54" s="9" t="s">
        <v>115</v>
      </c>
    </row>
    <row r="55" spans="1:14" s="17" customFormat="1" ht="204" x14ac:dyDescent="0.25">
      <c r="A55" s="9">
        <v>32</v>
      </c>
      <c r="B55" s="9" t="s">
        <v>116</v>
      </c>
      <c r="C55" s="2">
        <f t="shared" si="5"/>
        <v>2000000</v>
      </c>
      <c r="D55" s="2">
        <v>0</v>
      </c>
      <c r="E55" s="45">
        <v>1884600</v>
      </c>
      <c r="F55" s="45">
        <v>115400</v>
      </c>
      <c r="G55" s="18">
        <v>0</v>
      </c>
      <c r="H55" s="18">
        <f t="shared" ref="H55:H56" si="8">SUM(I55:L55)</f>
        <v>0</v>
      </c>
      <c r="I55" s="18">
        <v>0</v>
      </c>
      <c r="J55" s="18">
        <v>0</v>
      </c>
      <c r="K55" s="23">
        <v>0</v>
      </c>
      <c r="L55" s="2">
        <v>0</v>
      </c>
      <c r="M55" s="18">
        <f t="shared" ref="M55:M56" si="9">H55*100/C55</f>
        <v>0</v>
      </c>
      <c r="N55" s="9" t="s">
        <v>12</v>
      </c>
    </row>
    <row r="56" spans="1:14" s="17" customFormat="1" ht="204" x14ac:dyDescent="0.25">
      <c r="A56" s="9">
        <v>33</v>
      </c>
      <c r="B56" s="9" t="s">
        <v>117</v>
      </c>
      <c r="C56" s="2">
        <f t="shared" si="5"/>
        <v>5285259.47</v>
      </c>
      <c r="D56" s="2">
        <v>0</v>
      </c>
      <c r="E56" s="45">
        <v>4980300</v>
      </c>
      <c r="F56" s="45">
        <v>304959.46999999997</v>
      </c>
      <c r="G56" s="18">
        <v>0</v>
      </c>
      <c r="H56" s="18">
        <f t="shared" si="8"/>
        <v>0</v>
      </c>
      <c r="I56" s="18">
        <v>0</v>
      </c>
      <c r="J56" s="18">
        <v>0</v>
      </c>
      <c r="K56" s="23">
        <v>0</v>
      </c>
      <c r="L56" s="2">
        <v>0</v>
      </c>
      <c r="M56" s="18">
        <f t="shared" si="9"/>
        <v>0</v>
      </c>
      <c r="N56" s="9" t="s">
        <v>12</v>
      </c>
    </row>
    <row r="57" spans="1:14" s="17" customFormat="1" ht="76.5" x14ac:dyDescent="0.25">
      <c r="A57" s="9">
        <v>34</v>
      </c>
      <c r="B57" s="9" t="s">
        <v>18</v>
      </c>
      <c r="C57" s="2">
        <f t="shared" si="5"/>
        <v>1425428.0899999999</v>
      </c>
      <c r="D57" s="2">
        <v>0</v>
      </c>
      <c r="E57" s="2">
        <v>0</v>
      </c>
      <c r="F57" s="2">
        <v>1425428.0899999999</v>
      </c>
      <c r="G57" s="18">
        <v>0</v>
      </c>
      <c r="H57" s="18">
        <f t="shared" si="3"/>
        <v>207111.48</v>
      </c>
      <c r="I57" s="18">
        <v>0</v>
      </c>
      <c r="J57" s="18">
        <v>0</v>
      </c>
      <c r="K57" s="23">
        <v>207111.48</v>
      </c>
      <c r="L57" s="2">
        <v>0</v>
      </c>
      <c r="M57" s="18">
        <f t="shared" si="4"/>
        <v>14.52977399933237</v>
      </c>
      <c r="N57" s="9" t="s">
        <v>44</v>
      </c>
    </row>
    <row r="58" spans="1:14" s="17" customFormat="1" ht="255.75" customHeight="1" x14ac:dyDescent="0.25">
      <c r="A58" s="9">
        <v>35</v>
      </c>
      <c r="B58" s="9" t="s">
        <v>118</v>
      </c>
      <c r="C58" s="2">
        <f t="shared" si="5"/>
        <v>774571.91</v>
      </c>
      <c r="D58" s="2">
        <v>0</v>
      </c>
      <c r="E58" s="2">
        <v>0</v>
      </c>
      <c r="F58" s="2">
        <v>774571.91</v>
      </c>
      <c r="G58" s="18">
        <v>0</v>
      </c>
      <c r="H58" s="18">
        <f t="shared" si="3"/>
        <v>261914.54</v>
      </c>
      <c r="I58" s="18">
        <v>0</v>
      </c>
      <c r="J58" s="18">
        <v>0</v>
      </c>
      <c r="K58" s="23">
        <v>261914.54</v>
      </c>
      <c r="L58" s="2">
        <v>0</v>
      </c>
      <c r="M58" s="18">
        <f t="shared" si="4"/>
        <v>33.814102553757728</v>
      </c>
      <c r="N58" s="9" t="s">
        <v>119</v>
      </c>
    </row>
    <row r="59" spans="1:14" s="17" customFormat="1" ht="153" x14ac:dyDescent="0.25">
      <c r="A59" s="9">
        <v>36</v>
      </c>
      <c r="B59" s="9" t="s">
        <v>19</v>
      </c>
      <c r="C59" s="2">
        <f t="shared" si="5"/>
        <v>23064800</v>
      </c>
      <c r="D59" s="2">
        <v>23064800</v>
      </c>
      <c r="E59" s="2">
        <v>0</v>
      </c>
      <c r="F59" s="2">
        <v>0</v>
      </c>
      <c r="G59" s="18">
        <v>0</v>
      </c>
      <c r="H59" s="18">
        <f t="shared" si="3"/>
        <v>3766002.83</v>
      </c>
      <c r="I59" s="18">
        <v>3766002.83</v>
      </c>
      <c r="J59" s="18">
        <v>0</v>
      </c>
      <c r="K59" s="23">
        <v>0</v>
      </c>
      <c r="L59" s="2">
        <v>0</v>
      </c>
      <c r="M59" s="18">
        <f t="shared" si="4"/>
        <v>16.3279231989872</v>
      </c>
      <c r="N59" s="9" t="s">
        <v>45</v>
      </c>
    </row>
    <row r="60" spans="1:14" s="17" customFormat="1" ht="89.25" x14ac:dyDescent="0.25">
      <c r="A60" s="9">
        <v>37</v>
      </c>
      <c r="B60" s="9" t="s">
        <v>13</v>
      </c>
      <c r="C60" s="2">
        <f t="shared" si="5"/>
        <v>423801</v>
      </c>
      <c r="D60" s="2">
        <v>0</v>
      </c>
      <c r="E60" s="2">
        <v>0</v>
      </c>
      <c r="F60" s="2">
        <v>423801</v>
      </c>
      <c r="G60" s="18">
        <v>0</v>
      </c>
      <c r="H60" s="18">
        <f t="shared" si="3"/>
        <v>70278.23</v>
      </c>
      <c r="I60" s="18">
        <v>0</v>
      </c>
      <c r="J60" s="18">
        <v>0</v>
      </c>
      <c r="K60" s="23">
        <v>70278.23</v>
      </c>
      <c r="L60" s="2">
        <v>0</v>
      </c>
      <c r="M60" s="18">
        <f t="shared" si="4"/>
        <v>16.582837227849865</v>
      </c>
      <c r="N60" s="9" t="s">
        <v>14</v>
      </c>
    </row>
    <row r="61" spans="1:14" s="17" customFormat="1" ht="76.5" x14ac:dyDescent="0.25">
      <c r="A61" s="9">
        <v>38</v>
      </c>
      <c r="B61" s="9" t="s">
        <v>20</v>
      </c>
      <c r="C61" s="2">
        <f t="shared" si="5"/>
        <v>94910.32</v>
      </c>
      <c r="D61" s="2">
        <v>0</v>
      </c>
      <c r="E61" s="2">
        <v>94910.32</v>
      </c>
      <c r="F61" s="2">
        <v>0</v>
      </c>
      <c r="G61" s="18">
        <v>0</v>
      </c>
      <c r="H61" s="18">
        <f t="shared" si="3"/>
        <v>0</v>
      </c>
      <c r="I61" s="18">
        <v>0</v>
      </c>
      <c r="J61" s="18">
        <v>0</v>
      </c>
      <c r="K61" s="23">
        <v>0</v>
      </c>
      <c r="L61" s="2">
        <v>0</v>
      </c>
      <c r="M61" s="18">
        <f t="shared" si="4"/>
        <v>0</v>
      </c>
      <c r="N61" s="9" t="s">
        <v>46</v>
      </c>
    </row>
    <row r="62" spans="1:14" s="17" customFormat="1" ht="146.25" customHeight="1" x14ac:dyDescent="0.25">
      <c r="A62" s="9">
        <v>39</v>
      </c>
      <c r="B62" s="9" t="s">
        <v>49</v>
      </c>
      <c r="C62" s="2">
        <f t="shared" si="5"/>
        <v>5560952.9100000001</v>
      </c>
      <c r="D62" s="2">
        <v>0</v>
      </c>
      <c r="E62" s="2">
        <v>5560952.9100000001</v>
      </c>
      <c r="F62" s="2">
        <v>0</v>
      </c>
      <c r="G62" s="18">
        <v>0</v>
      </c>
      <c r="H62" s="18">
        <f t="shared" si="3"/>
        <v>1477829.19</v>
      </c>
      <c r="I62" s="18">
        <v>0</v>
      </c>
      <c r="J62" s="18">
        <v>1477829.19</v>
      </c>
      <c r="K62" s="23">
        <v>0</v>
      </c>
      <c r="L62" s="2">
        <v>0</v>
      </c>
      <c r="M62" s="18">
        <f t="shared" si="4"/>
        <v>26.575107070992981</v>
      </c>
      <c r="N62" s="9" t="s">
        <v>47</v>
      </c>
    </row>
    <row r="63" spans="1:14" s="17" customFormat="1" ht="76.5" x14ac:dyDescent="0.25">
      <c r="A63" s="9">
        <v>40</v>
      </c>
      <c r="B63" s="9" t="s">
        <v>21</v>
      </c>
      <c r="C63" s="2">
        <f t="shared" si="5"/>
        <v>236082.5</v>
      </c>
      <c r="D63" s="2">
        <v>0</v>
      </c>
      <c r="E63" s="2">
        <v>236082.5</v>
      </c>
      <c r="F63" s="2">
        <v>0</v>
      </c>
      <c r="G63" s="18">
        <v>0</v>
      </c>
      <c r="H63" s="18">
        <f t="shared" si="3"/>
        <v>0</v>
      </c>
      <c r="I63" s="18">
        <v>0</v>
      </c>
      <c r="J63" s="18">
        <v>0</v>
      </c>
      <c r="K63" s="23">
        <v>0</v>
      </c>
      <c r="L63" s="2">
        <v>0</v>
      </c>
      <c r="M63" s="18">
        <f t="shared" si="4"/>
        <v>0</v>
      </c>
      <c r="N63" s="9" t="s">
        <v>48</v>
      </c>
    </row>
    <row r="64" spans="1:14" s="17" customFormat="1" ht="38.25" x14ac:dyDescent="0.25">
      <c r="A64" s="9">
        <v>41</v>
      </c>
      <c r="B64" s="9" t="s">
        <v>15</v>
      </c>
      <c r="C64" s="2">
        <f t="shared" si="5"/>
        <v>11186900.4</v>
      </c>
      <c r="D64" s="2">
        <v>0</v>
      </c>
      <c r="E64" s="2">
        <v>11186900.4</v>
      </c>
      <c r="F64" s="2">
        <v>0</v>
      </c>
      <c r="G64" s="18">
        <v>0</v>
      </c>
      <c r="H64" s="18">
        <f t="shared" si="3"/>
        <v>573563.68999999994</v>
      </c>
      <c r="I64" s="18">
        <v>0</v>
      </c>
      <c r="J64" s="18">
        <v>573563.68999999994</v>
      </c>
      <c r="K64" s="23">
        <v>0</v>
      </c>
      <c r="L64" s="2">
        <v>0</v>
      </c>
      <c r="M64" s="18">
        <f t="shared" si="4"/>
        <v>5.1271010690324896</v>
      </c>
      <c r="N64" s="9" t="s">
        <v>41</v>
      </c>
    </row>
    <row r="65" spans="1:14" s="17" customFormat="1" ht="143.25" customHeight="1" x14ac:dyDescent="0.25">
      <c r="A65" s="9">
        <v>42</v>
      </c>
      <c r="B65" s="9" t="s">
        <v>1</v>
      </c>
      <c r="C65" s="2">
        <f t="shared" si="5"/>
        <v>30944989.469999999</v>
      </c>
      <c r="D65" s="46">
        <v>22589842.309999999</v>
      </c>
      <c r="E65" s="46">
        <v>7736247.3399999999</v>
      </c>
      <c r="F65" s="46">
        <v>618899.81999999995</v>
      </c>
      <c r="G65" s="18">
        <v>0</v>
      </c>
      <c r="H65" s="18">
        <f t="shared" si="3"/>
        <v>8411547.0899999999</v>
      </c>
      <c r="I65" s="18">
        <v>6140429.3700000001</v>
      </c>
      <c r="J65" s="18">
        <v>2102886.7799999998</v>
      </c>
      <c r="K65" s="23">
        <v>168230.94</v>
      </c>
      <c r="L65" s="2">
        <v>0</v>
      </c>
      <c r="M65" s="18">
        <f t="shared" si="4"/>
        <v>27.182258692169462</v>
      </c>
      <c r="N65" s="9" t="s">
        <v>47</v>
      </c>
    </row>
    <row r="66" spans="1:14" s="17" customFormat="1" ht="137.25" customHeight="1" x14ac:dyDescent="0.25">
      <c r="A66" s="9">
        <v>43</v>
      </c>
      <c r="B66" s="9" t="s">
        <v>120</v>
      </c>
      <c r="C66" s="2">
        <f t="shared" si="5"/>
        <v>923403.4</v>
      </c>
      <c r="D66" s="46">
        <v>0</v>
      </c>
      <c r="E66" s="46">
        <v>923403.4</v>
      </c>
      <c r="F66" s="46">
        <v>0</v>
      </c>
      <c r="G66" s="18">
        <v>0</v>
      </c>
      <c r="H66" s="18">
        <f t="shared" ref="H66" si="10">SUM(I66:L66)</f>
        <v>0</v>
      </c>
      <c r="I66" s="18">
        <v>0</v>
      </c>
      <c r="J66" s="18">
        <v>0</v>
      </c>
      <c r="K66" s="23">
        <v>0</v>
      </c>
      <c r="L66" s="2">
        <v>0</v>
      </c>
      <c r="M66" s="18">
        <f t="shared" ref="M66" si="11">H66*100/C66</f>
        <v>0</v>
      </c>
      <c r="N66" s="9" t="s">
        <v>121</v>
      </c>
    </row>
    <row r="67" spans="1:14" s="17" customFormat="1" x14ac:dyDescent="0.25">
      <c r="A67" s="33" t="s">
        <v>22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5"/>
    </row>
    <row r="68" spans="1:14" s="17" customFormat="1" ht="38.25" customHeight="1" x14ac:dyDescent="0.25">
      <c r="A68" s="9">
        <v>44</v>
      </c>
      <c r="B68" s="9" t="s">
        <v>9</v>
      </c>
      <c r="C68" s="2">
        <f>SUM(D68:F68)</f>
        <v>95926057.390000001</v>
      </c>
      <c r="D68" s="2">
        <v>0</v>
      </c>
      <c r="E68" s="2">
        <v>0</v>
      </c>
      <c r="F68" s="2">
        <v>95926057.390000001</v>
      </c>
      <c r="G68" s="18">
        <v>0</v>
      </c>
      <c r="H68" s="18">
        <f t="shared" ref="H68:H74" si="12">SUM(I68:L68)</f>
        <v>20458520.57</v>
      </c>
      <c r="I68" s="18">
        <v>0</v>
      </c>
      <c r="J68" s="18">
        <v>0</v>
      </c>
      <c r="K68" s="23">
        <v>20458520.57</v>
      </c>
      <c r="L68" s="2">
        <v>0</v>
      </c>
      <c r="M68" s="18">
        <f t="shared" ref="M68:M74" si="13">H68*100/C68</f>
        <v>21.327386037375845</v>
      </c>
      <c r="N68" s="9" t="s">
        <v>10</v>
      </c>
    </row>
    <row r="69" spans="1:14" s="17" customFormat="1" ht="60" customHeight="1" x14ac:dyDescent="0.25">
      <c r="A69" s="9">
        <v>45</v>
      </c>
      <c r="B69" s="9" t="s">
        <v>122</v>
      </c>
      <c r="C69" s="2">
        <f t="shared" ref="C69:C72" si="14">SUM(D69:F69)</f>
        <v>10571400</v>
      </c>
      <c r="D69" s="2">
        <v>0</v>
      </c>
      <c r="E69" s="2">
        <v>0</v>
      </c>
      <c r="F69" s="2">
        <v>10571400</v>
      </c>
      <c r="G69" s="18">
        <v>0</v>
      </c>
      <c r="H69" s="18">
        <f t="shared" ref="H69:H72" si="15">SUM(I69:L69)</f>
        <v>931144</v>
      </c>
      <c r="I69" s="18">
        <v>0</v>
      </c>
      <c r="J69" s="18">
        <v>0</v>
      </c>
      <c r="K69" s="23">
        <v>931144</v>
      </c>
      <c r="L69" s="2">
        <v>0</v>
      </c>
      <c r="M69" s="18">
        <f t="shared" ref="M69:M72" si="16">H69*100/C69</f>
        <v>8.8081427247100663</v>
      </c>
      <c r="N69" s="9" t="s">
        <v>126</v>
      </c>
    </row>
    <row r="70" spans="1:14" s="17" customFormat="1" ht="115.5" customHeight="1" x14ac:dyDescent="0.25">
      <c r="A70" s="9">
        <v>46</v>
      </c>
      <c r="B70" s="9" t="s">
        <v>123</v>
      </c>
      <c r="C70" s="2">
        <f t="shared" si="14"/>
        <v>88000</v>
      </c>
      <c r="D70" s="2">
        <v>0</v>
      </c>
      <c r="E70" s="2">
        <v>0</v>
      </c>
      <c r="F70" s="2">
        <v>88000</v>
      </c>
      <c r="G70" s="18">
        <v>0</v>
      </c>
      <c r="H70" s="18">
        <f t="shared" si="15"/>
        <v>0</v>
      </c>
      <c r="I70" s="18">
        <v>0</v>
      </c>
      <c r="J70" s="18">
        <v>0</v>
      </c>
      <c r="K70" s="23">
        <v>0</v>
      </c>
      <c r="L70" s="2">
        <v>0</v>
      </c>
      <c r="M70" s="18">
        <f t="shared" si="16"/>
        <v>0</v>
      </c>
      <c r="N70" s="9" t="s">
        <v>97</v>
      </c>
    </row>
    <row r="71" spans="1:14" s="17" customFormat="1" ht="96.75" customHeight="1" x14ac:dyDescent="0.25">
      <c r="A71" s="9">
        <v>47</v>
      </c>
      <c r="B71" s="9" t="s">
        <v>124</v>
      </c>
      <c r="C71" s="2">
        <f t="shared" si="14"/>
        <v>285762.37</v>
      </c>
      <c r="D71" s="2">
        <v>0</v>
      </c>
      <c r="E71" s="2">
        <v>0</v>
      </c>
      <c r="F71" s="2">
        <v>285762.37</v>
      </c>
      <c r="G71" s="18">
        <v>0</v>
      </c>
      <c r="H71" s="18">
        <f t="shared" si="15"/>
        <v>0</v>
      </c>
      <c r="I71" s="18">
        <v>0</v>
      </c>
      <c r="J71" s="18">
        <v>0</v>
      </c>
      <c r="K71" s="23">
        <v>0</v>
      </c>
      <c r="L71" s="2">
        <v>0</v>
      </c>
      <c r="M71" s="18">
        <f t="shared" si="16"/>
        <v>0</v>
      </c>
      <c r="N71" s="9" t="s">
        <v>127</v>
      </c>
    </row>
    <row r="72" spans="1:14" s="17" customFormat="1" ht="115.5" customHeight="1" x14ac:dyDescent="0.25">
      <c r="A72" s="9">
        <v>48</v>
      </c>
      <c r="B72" s="9" t="s">
        <v>125</v>
      </c>
      <c r="C72" s="2">
        <f t="shared" si="14"/>
        <v>26116.09</v>
      </c>
      <c r="D72" s="2">
        <v>0</v>
      </c>
      <c r="E72" s="2">
        <v>0</v>
      </c>
      <c r="F72" s="2">
        <v>26116.09</v>
      </c>
      <c r="G72" s="18">
        <v>0</v>
      </c>
      <c r="H72" s="18">
        <f t="shared" si="15"/>
        <v>0</v>
      </c>
      <c r="I72" s="18">
        <v>0</v>
      </c>
      <c r="J72" s="18">
        <v>0</v>
      </c>
      <c r="K72" s="23">
        <v>0</v>
      </c>
      <c r="L72" s="2">
        <v>0</v>
      </c>
      <c r="M72" s="18">
        <f t="shared" si="16"/>
        <v>0</v>
      </c>
      <c r="N72" s="9" t="s">
        <v>128</v>
      </c>
    </row>
    <row r="73" spans="1:14" s="17" customFormat="1" ht="89.25" x14ac:dyDescent="0.25">
      <c r="A73" s="9">
        <v>49</v>
      </c>
      <c r="B73" s="9" t="s">
        <v>13</v>
      </c>
      <c r="C73" s="2">
        <f>SUM(D73:F73)</f>
        <v>70308</v>
      </c>
      <c r="D73" s="2">
        <v>0</v>
      </c>
      <c r="E73" s="2">
        <v>0</v>
      </c>
      <c r="F73" s="2">
        <v>70308</v>
      </c>
      <c r="G73" s="18">
        <v>0</v>
      </c>
      <c r="H73" s="18">
        <f t="shared" si="12"/>
        <v>3906</v>
      </c>
      <c r="I73" s="18">
        <v>0</v>
      </c>
      <c r="J73" s="18">
        <v>0</v>
      </c>
      <c r="K73" s="23">
        <v>3906</v>
      </c>
      <c r="L73" s="2">
        <v>0</v>
      </c>
      <c r="M73" s="18">
        <f t="shared" si="13"/>
        <v>5.5555555555555554</v>
      </c>
      <c r="N73" s="9" t="s">
        <v>14</v>
      </c>
    </row>
    <row r="74" spans="1:14" s="17" customFormat="1" ht="38.25" x14ac:dyDescent="0.25">
      <c r="A74" s="9">
        <v>50</v>
      </c>
      <c r="B74" s="9" t="s">
        <v>15</v>
      </c>
      <c r="C74" s="2">
        <f>SUM(D74:F74)</f>
        <v>1951158.1</v>
      </c>
      <c r="D74" s="2">
        <v>0</v>
      </c>
      <c r="E74" s="2">
        <v>1951158.1</v>
      </c>
      <c r="F74" s="2">
        <v>0</v>
      </c>
      <c r="G74" s="18">
        <v>0</v>
      </c>
      <c r="H74" s="18">
        <f t="shared" si="12"/>
        <v>115145.5</v>
      </c>
      <c r="I74" s="18">
        <v>0</v>
      </c>
      <c r="J74" s="18">
        <v>115145.5</v>
      </c>
      <c r="K74" s="23">
        <v>0</v>
      </c>
      <c r="L74" s="2">
        <v>0</v>
      </c>
      <c r="M74" s="18">
        <f t="shared" si="13"/>
        <v>5.9013926139557835</v>
      </c>
      <c r="N74" s="9" t="s">
        <v>41</v>
      </c>
    </row>
    <row r="75" spans="1:14" s="17" customFormat="1" ht="15" customHeight="1" x14ac:dyDescent="0.25">
      <c r="A75" s="30" t="s">
        <v>23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2"/>
    </row>
    <row r="76" spans="1:14" s="17" customFormat="1" ht="38.25" x14ac:dyDescent="0.25">
      <c r="A76" s="9">
        <v>51</v>
      </c>
      <c r="B76" s="9" t="s">
        <v>9</v>
      </c>
      <c r="C76" s="2">
        <f>SUM(D76:F76)</f>
        <v>41148200</v>
      </c>
      <c r="D76" s="2">
        <v>0</v>
      </c>
      <c r="E76" s="2">
        <v>0</v>
      </c>
      <c r="F76" s="2">
        <v>41148200</v>
      </c>
      <c r="G76" s="18">
        <v>0</v>
      </c>
      <c r="H76" s="18">
        <f>SUM(I76:L76)</f>
        <v>8600025.75</v>
      </c>
      <c r="I76" s="18">
        <v>0</v>
      </c>
      <c r="J76" s="18">
        <v>0</v>
      </c>
      <c r="K76" s="23">
        <v>8600025.75</v>
      </c>
      <c r="L76" s="2">
        <v>0</v>
      </c>
      <c r="M76" s="18">
        <f>H76*100/C76</f>
        <v>20.900126250966022</v>
      </c>
      <c r="N76" s="9" t="s">
        <v>24</v>
      </c>
    </row>
    <row r="77" spans="1:14" s="17" customFormat="1" ht="15" customHeight="1" x14ac:dyDescent="0.25">
      <c r="A77" s="30" t="s">
        <v>25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2"/>
    </row>
    <row r="78" spans="1:14" s="17" customFormat="1" ht="63.75" x14ac:dyDescent="0.25">
      <c r="A78" s="9">
        <v>52</v>
      </c>
      <c r="B78" s="9" t="s">
        <v>26</v>
      </c>
      <c r="C78" s="2">
        <f>SUM(D78:F78)</f>
        <v>50000</v>
      </c>
      <c r="D78" s="2">
        <v>0</v>
      </c>
      <c r="E78" s="2">
        <v>0</v>
      </c>
      <c r="F78" s="2">
        <v>50000</v>
      </c>
      <c r="G78" s="18">
        <v>0</v>
      </c>
      <c r="H78" s="18">
        <f t="shared" ref="H78:H79" si="17">SUM(I78:L78)</f>
        <v>0</v>
      </c>
      <c r="I78" s="18">
        <v>0</v>
      </c>
      <c r="J78" s="18">
        <v>0</v>
      </c>
      <c r="K78" s="23">
        <v>0</v>
      </c>
      <c r="L78" s="2">
        <v>0</v>
      </c>
      <c r="M78" s="18">
        <f t="shared" ref="M78:M79" si="18">H78*100/C78</f>
        <v>0</v>
      </c>
      <c r="N78" s="9" t="s">
        <v>27</v>
      </c>
    </row>
    <row r="79" spans="1:14" s="17" customFormat="1" ht="51" x14ac:dyDescent="0.25">
      <c r="A79" s="9">
        <v>53</v>
      </c>
      <c r="B79" s="9" t="s">
        <v>28</v>
      </c>
      <c r="C79" s="2">
        <f>SUM(D79:F79)</f>
        <v>60000</v>
      </c>
      <c r="D79" s="2">
        <v>0</v>
      </c>
      <c r="E79" s="2">
        <v>0</v>
      </c>
      <c r="F79" s="2">
        <v>60000</v>
      </c>
      <c r="G79" s="18">
        <v>0</v>
      </c>
      <c r="H79" s="18">
        <f t="shared" si="17"/>
        <v>34967.5</v>
      </c>
      <c r="I79" s="18">
        <v>0</v>
      </c>
      <c r="J79" s="18">
        <v>0</v>
      </c>
      <c r="K79" s="23">
        <v>34967.5</v>
      </c>
      <c r="L79" s="2">
        <v>0</v>
      </c>
      <c r="M79" s="18">
        <f t="shared" si="18"/>
        <v>58.279166666666669</v>
      </c>
      <c r="N79" s="9" t="s">
        <v>32</v>
      </c>
    </row>
    <row r="80" spans="1:14" s="17" customFormat="1" ht="15" customHeight="1" x14ac:dyDescent="0.25">
      <c r="A80" s="30" t="s">
        <v>29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2"/>
    </row>
    <row r="81" spans="1:14" s="17" customFormat="1" ht="51" x14ac:dyDescent="0.25">
      <c r="A81" s="9">
        <v>54</v>
      </c>
      <c r="B81" s="9" t="s">
        <v>30</v>
      </c>
      <c r="C81" s="2">
        <f>SUM(D81:F81)</f>
        <v>500000</v>
      </c>
      <c r="D81" s="2">
        <v>0</v>
      </c>
      <c r="E81" s="2">
        <v>0</v>
      </c>
      <c r="F81" s="2">
        <v>500000</v>
      </c>
      <c r="G81" s="18">
        <v>0</v>
      </c>
      <c r="H81" s="18">
        <f>SUM(I81:L81)</f>
        <v>168938.05</v>
      </c>
      <c r="I81" s="18">
        <v>0</v>
      </c>
      <c r="J81" s="18">
        <v>0</v>
      </c>
      <c r="K81" s="23">
        <v>168938.05</v>
      </c>
      <c r="L81" s="2">
        <v>0</v>
      </c>
      <c r="M81" s="18">
        <f>H81*100/C81</f>
        <v>33.787610000000001</v>
      </c>
      <c r="N81" s="9" t="s">
        <v>31</v>
      </c>
    </row>
    <row r="82" spans="1:14" s="17" customFormat="1" ht="15" customHeight="1" x14ac:dyDescent="0.25">
      <c r="A82" s="30" t="s">
        <v>33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2"/>
    </row>
    <row r="83" spans="1:14" s="17" customFormat="1" ht="38.25" x14ac:dyDescent="0.25">
      <c r="A83" s="9">
        <v>55</v>
      </c>
      <c r="B83" s="9" t="s">
        <v>34</v>
      </c>
      <c r="C83" s="2">
        <f>SUM(D83:F83)</f>
        <v>80000</v>
      </c>
      <c r="D83" s="2">
        <v>0</v>
      </c>
      <c r="E83" s="2">
        <v>0</v>
      </c>
      <c r="F83" s="2">
        <v>80000</v>
      </c>
      <c r="G83" s="18">
        <v>0</v>
      </c>
      <c r="H83" s="18">
        <f t="shared" ref="H83:H85" si="19">SUM(I83:L83)</f>
        <v>0</v>
      </c>
      <c r="I83" s="18">
        <v>0</v>
      </c>
      <c r="J83" s="18">
        <v>0</v>
      </c>
      <c r="K83" s="23">
        <v>0</v>
      </c>
      <c r="L83" s="2">
        <v>0</v>
      </c>
      <c r="M83" s="18">
        <f t="shared" ref="M83:M86" si="20">H83*100/C83</f>
        <v>0</v>
      </c>
      <c r="N83" s="9" t="s">
        <v>35</v>
      </c>
    </row>
    <row r="84" spans="1:14" s="17" customFormat="1" ht="153" x14ac:dyDescent="0.25">
      <c r="A84" s="9">
        <v>56</v>
      </c>
      <c r="B84" s="9" t="s">
        <v>36</v>
      </c>
      <c r="C84" s="2">
        <f>SUM(D84:F84)</f>
        <v>50000</v>
      </c>
      <c r="D84" s="2">
        <v>0</v>
      </c>
      <c r="E84" s="2">
        <v>0</v>
      </c>
      <c r="F84" s="2">
        <v>50000</v>
      </c>
      <c r="G84" s="18">
        <v>0</v>
      </c>
      <c r="H84" s="18">
        <f t="shared" si="19"/>
        <v>0</v>
      </c>
      <c r="I84" s="18">
        <v>0</v>
      </c>
      <c r="J84" s="18">
        <v>0</v>
      </c>
      <c r="K84" s="23">
        <v>0</v>
      </c>
      <c r="L84" s="2">
        <v>0</v>
      </c>
      <c r="M84" s="18">
        <f t="shared" si="20"/>
        <v>0</v>
      </c>
      <c r="N84" s="9" t="s">
        <v>37</v>
      </c>
    </row>
    <row r="85" spans="1:14" s="17" customFormat="1" ht="89.25" x14ac:dyDescent="0.25">
      <c r="A85" s="9">
        <v>57</v>
      </c>
      <c r="B85" s="9" t="s">
        <v>38</v>
      </c>
      <c r="C85" s="2">
        <f>SUM(D85:F85)</f>
        <v>60000</v>
      </c>
      <c r="D85" s="2">
        <v>0</v>
      </c>
      <c r="E85" s="2">
        <v>0</v>
      </c>
      <c r="F85" s="2">
        <v>60000</v>
      </c>
      <c r="G85" s="18">
        <v>0</v>
      </c>
      <c r="H85" s="18">
        <f t="shared" si="19"/>
        <v>0</v>
      </c>
      <c r="I85" s="18">
        <v>0</v>
      </c>
      <c r="J85" s="18">
        <v>0</v>
      </c>
      <c r="K85" s="23">
        <v>0</v>
      </c>
      <c r="L85" s="2">
        <v>0</v>
      </c>
      <c r="M85" s="18">
        <f t="shared" si="20"/>
        <v>0</v>
      </c>
      <c r="N85" s="9" t="s">
        <v>39</v>
      </c>
    </row>
    <row r="86" spans="1:14" x14ac:dyDescent="0.25">
      <c r="A86" s="9"/>
      <c r="B86" s="27" t="s">
        <v>2</v>
      </c>
      <c r="C86" s="28">
        <f>C22+C24+C26+SUM(C28:C36,C38:C65,C68:C74,C76,C78:C79)+C81+C83+C84+C85+C66+C20+C19</f>
        <v>1403447462.2300005</v>
      </c>
      <c r="D86" s="28">
        <f t="shared" ref="D86:L86" si="21">D22+D24+D26+SUM(D28:D36,D38:D65,D68:D74,D76,D78:D79)+D81+D83+D84+D85+D66+D20+D19</f>
        <v>62534001.910000004</v>
      </c>
      <c r="E86" s="28">
        <f t="shared" si="21"/>
        <v>950863513.38999987</v>
      </c>
      <c r="F86" s="28">
        <f t="shared" si="21"/>
        <v>389773166.38999999</v>
      </c>
      <c r="G86" s="28">
        <f t="shared" si="21"/>
        <v>276780.53999999998</v>
      </c>
      <c r="H86" s="28">
        <f t="shared" si="21"/>
        <v>274922249.23999995</v>
      </c>
      <c r="I86" s="28">
        <f t="shared" si="21"/>
        <v>11325141.629999999</v>
      </c>
      <c r="J86" s="28">
        <f t="shared" si="21"/>
        <v>181039721.28</v>
      </c>
      <c r="K86" s="28">
        <f t="shared" si="21"/>
        <v>82557386.329999983</v>
      </c>
      <c r="L86" s="28">
        <f t="shared" si="21"/>
        <v>0</v>
      </c>
      <c r="M86" s="29">
        <f>H86*100/C86</f>
        <v>19.589065970675076</v>
      </c>
      <c r="N86" s="8"/>
    </row>
    <row r="87" spans="1:14" s="1" customFormat="1" ht="30" customHeight="1" x14ac:dyDescent="0.25">
      <c r="A87" s="10"/>
      <c r="J87" s="20"/>
      <c r="K87" s="24"/>
    </row>
    <row r="88" spans="1:14" s="11" customFormat="1" ht="14.25" customHeight="1" x14ac:dyDescent="0.25">
      <c r="A88" s="14" t="s">
        <v>50</v>
      </c>
      <c r="B88" s="14"/>
      <c r="C88" s="14"/>
      <c r="D88" s="14"/>
      <c r="E88" s="14"/>
      <c r="F88" s="14"/>
      <c r="G88" s="3"/>
      <c r="H88" s="3"/>
      <c r="I88" s="3"/>
      <c r="J88" s="3"/>
      <c r="K88" s="25"/>
    </row>
    <row r="89" spans="1:14" s="11" customFormat="1" ht="17.25" customHeight="1" x14ac:dyDescent="0.25">
      <c r="A89" s="14" t="s">
        <v>51</v>
      </c>
      <c r="B89" s="14"/>
      <c r="C89" s="14"/>
      <c r="D89" s="14"/>
      <c r="E89" s="14"/>
      <c r="F89" s="14"/>
      <c r="G89" s="3"/>
      <c r="H89" s="12"/>
      <c r="I89" s="12"/>
      <c r="J89" s="13"/>
      <c r="K89" s="25"/>
      <c r="N89" s="3" t="s">
        <v>52</v>
      </c>
    </row>
    <row r="90" spans="1:14" s="11" customFormat="1" ht="30" customHeight="1" x14ac:dyDescent="0.25">
      <c r="A90" s="16"/>
      <c r="K90" s="25"/>
    </row>
    <row r="91" spans="1:14" s="7" customFormat="1" ht="12.75" x14ac:dyDescent="0.2">
      <c r="A91" s="15" t="s">
        <v>70</v>
      </c>
      <c r="B91" s="15"/>
      <c r="K91" s="26"/>
    </row>
    <row r="92" spans="1:14" s="7" customFormat="1" ht="12.75" x14ac:dyDescent="0.2">
      <c r="A92" s="15" t="s">
        <v>71</v>
      </c>
      <c r="B92" s="15"/>
      <c r="K92" s="26"/>
    </row>
  </sheetData>
  <mergeCells count="35">
    <mergeCell ref="A18:N18"/>
    <mergeCell ref="A15:A17"/>
    <mergeCell ref="B15:B17"/>
    <mergeCell ref="C15:G15"/>
    <mergeCell ref="H15:N15"/>
    <mergeCell ref="C16:C17"/>
    <mergeCell ref="D16:G16"/>
    <mergeCell ref="H16:H17"/>
    <mergeCell ref="I16:L16"/>
    <mergeCell ref="M16:M17"/>
    <mergeCell ref="N16:N17"/>
    <mergeCell ref="A13:N13"/>
    <mergeCell ref="A2:N2"/>
    <mergeCell ref="A3:N3"/>
    <mergeCell ref="A5:N5"/>
    <mergeCell ref="A7:F7"/>
    <mergeCell ref="A8:F8"/>
    <mergeCell ref="A9:F9"/>
    <mergeCell ref="A10:F10"/>
    <mergeCell ref="A11:F11"/>
    <mergeCell ref="G7:N7"/>
    <mergeCell ref="G8:N8"/>
    <mergeCell ref="G9:N9"/>
    <mergeCell ref="G10:N10"/>
    <mergeCell ref="G11:N11"/>
    <mergeCell ref="A75:N75"/>
    <mergeCell ref="A77:N77"/>
    <mergeCell ref="A80:N80"/>
    <mergeCell ref="A82:N82"/>
    <mergeCell ref="A21:N21"/>
    <mergeCell ref="A23:N23"/>
    <mergeCell ref="A25:N25"/>
    <mergeCell ref="A27:N27"/>
    <mergeCell ref="A37:N37"/>
    <mergeCell ref="A67:N67"/>
  </mergeCells>
  <pageMargins left="0.23622047244094491" right="0.23622047244094491" top="0.74803149606299213" bottom="0.74803149606299213" header="0.31496062992125984" footer="0.31496062992125984"/>
  <pageSetup paperSize="9" scale="62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2024-04-09T14:50:09Z</dcterms:modified>
</cp:coreProperties>
</file>