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01.01.2025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83" i="1" l="1"/>
  <c r="I183" i="1"/>
  <c r="G183" i="1"/>
  <c r="F183" i="1"/>
  <c r="D183" i="1"/>
  <c r="H182" i="1"/>
  <c r="M182" i="1" s="1"/>
  <c r="C182" i="1"/>
  <c r="H180" i="1"/>
  <c r="C180" i="1"/>
  <c r="H179" i="1"/>
  <c r="M179" i="1" s="1"/>
  <c r="C179" i="1"/>
  <c r="H178" i="1"/>
  <c r="C178" i="1"/>
  <c r="M176" i="1"/>
  <c r="H176" i="1"/>
  <c r="C176" i="1"/>
  <c r="H174" i="1"/>
  <c r="C174" i="1"/>
  <c r="H173" i="1"/>
  <c r="M173" i="1" s="1"/>
  <c r="C173" i="1"/>
  <c r="H171" i="1"/>
  <c r="C171" i="1"/>
  <c r="M169" i="1"/>
  <c r="H169" i="1"/>
  <c r="C169" i="1"/>
  <c r="H168" i="1"/>
  <c r="M168" i="1" s="1"/>
  <c r="C168" i="1"/>
  <c r="H167" i="1"/>
  <c r="C167" i="1"/>
  <c r="H166" i="1"/>
  <c r="M166" i="1" s="1"/>
  <c r="C166" i="1"/>
  <c r="H165" i="1"/>
  <c r="M165" i="1" s="1"/>
  <c r="C165" i="1"/>
  <c r="H164" i="1"/>
  <c r="C164" i="1"/>
  <c r="H163" i="1"/>
  <c r="C163" i="1"/>
  <c r="M162" i="1"/>
  <c r="H162" i="1"/>
  <c r="C162" i="1"/>
  <c r="H161" i="1"/>
  <c r="M161" i="1" s="1"/>
  <c r="C161" i="1"/>
  <c r="K160" i="1"/>
  <c r="K183" i="1" s="1"/>
  <c r="H160" i="1"/>
  <c r="C160" i="1"/>
  <c r="H159" i="1"/>
  <c r="M159" i="1" s="1"/>
  <c r="C159" i="1"/>
  <c r="H158" i="1"/>
  <c r="C158" i="1"/>
  <c r="H156" i="1"/>
  <c r="C156" i="1"/>
  <c r="M156" i="1" s="1"/>
  <c r="H155" i="1"/>
  <c r="M155" i="1" s="1"/>
  <c r="C155" i="1"/>
  <c r="H154" i="1"/>
  <c r="C154" i="1"/>
  <c r="H153" i="1"/>
  <c r="M153" i="1" s="1"/>
  <c r="C153" i="1"/>
  <c r="H152" i="1"/>
  <c r="M152" i="1" s="1"/>
  <c r="C152" i="1"/>
  <c r="H151" i="1"/>
  <c r="M151" i="1" s="1"/>
  <c r="C151" i="1"/>
  <c r="H150" i="1"/>
  <c r="C150" i="1"/>
  <c r="H149" i="1"/>
  <c r="M149" i="1" s="1"/>
  <c r="C149" i="1"/>
  <c r="H148" i="1"/>
  <c r="M148" i="1" s="1"/>
  <c r="C148" i="1"/>
  <c r="H147" i="1"/>
  <c r="C147" i="1"/>
  <c r="H146" i="1"/>
  <c r="M146" i="1" s="1"/>
  <c r="C146" i="1"/>
  <c r="H145" i="1"/>
  <c r="C145" i="1"/>
  <c r="M144" i="1"/>
  <c r="H144" i="1"/>
  <c r="C144" i="1"/>
  <c r="H143" i="1"/>
  <c r="C143" i="1"/>
  <c r="H142" i="1"/>
  <c r="M142" i="1" s="1"/>
  <c r="C142" i="1"/>
  <c r="H141" i="1"/>
  <c r="E141" i="1"/>
  <c r="E183" i="1" s="1"/>
  <c r="H140" i="1"/>
  <c r="C140" i="1"/>
  <c r="M139" i="1"/>
  <c r="H139" i="1"/>
  <c r="C139" i="1"/>
  <c r="H138" i="1"/>
  <c r="C138" i="1"/>
  <c r="H137" i="1"/>
  <c r="M137" i="1" s="1"/>
  <c r="C137" i="1"/>
  <c r="J136" i="1"/>
  <c r="J183" i="1" s="1"/>
  <c r="H136" i="1"/>
  <c r="M136" i="1" s="1"/>
  <c r="C136" i="1"/>
  <c r="H135" i="1"/>
  <c r="C135" i="1"/>
  <c r="M134" i="1"/>
  <c r="H134" i="1"/>
  <c r="C134" i="1"/>
  <c r="H133" i="1"/>
  <c r="C133" i="1"/>
  <c r="H132" i="1"/>
  <c r="M132" i="1" s="1"/>
  <c r="C132" i="1"/>
  <c r="H131" i="1"/>
  <c r="C131" i="1"/>
  <c r="H130" i="1"/>
  <c r="C130" i="1"/>
  <c r="M130" i="1" s="1"/>
  <c r="H129" i="1"/>
  <c r="M129" i="1" s="1"/>
  <c r="C129" i="1"/>
  <c r="H128" i="1"/>
  <c r="C128" i="1"/>
  <c r="H127" i="1"/>
  <c r="M127" i="1" s="1"/>
  <c r="C127" i="1"/>
  <c r="H126" i="1"/>
  <c r="M126" i="1" s="1"/>
  <c r="C126" i="1"/>
  <c r="H125" i="1"/>
  <c r="M125" i="1" s="1"/>
  <c r="C125" i="1"/>
  <c r="H124" i="1"/>
  <c r="C124" i="1"/>
  <c r="H123" i="1"/>
  <c r="M123" i="1" s="1"/>
  <c r="C123" i="1"/>
  <c r="H122" i="1"/>
  <c r="M122" i="1" s="1"/>
  <c r="C122" i="1"/>
  <c r="H121" i="1"/>
  <c r="C121" i="1"/>
  <c r="H120" i="1"/>
  <c r="M120" i="1" s="1"/>
  <c r="C120" i="1"/>
  <c r="H119" i="1"/>
  <c r="C119" i="1"/>
  <c r="M118" i="1"/>
  <c r="H118" i="1"/>
  <c r="C118" i="1"/>
  <c r="H117" i="1"/>
  <c r="C117" i="1"/>
  <c r="H116" i="1"/>
  <c r="M116" i="1" s="1"/>
  <c r="C116" i="1"/>
  <c r="H115" i="1"/>
  <c r="C115" i="1"/>
  <c r="H114" i="1"/>
  <c r="C114" i="1"/>
  <c r="M114" i="1" s="1"/>
  <c r="H113" i="1"/>
  <c r="M113" i="1" s="1"/>
  <c r="C113" i="1"/>
  <c r="H112" i="1"/>
  <c r="C112" i="1"/>
  <c r="H111" i="1"/>
  <c r="M111" i="1" s="1"/>
  <c r="C111" i="1"/>
  <c r="H109" i="1"/>
  <c r="M109" i="1" s="1"/>
  <c r="C109" i="1"/>
  <c r="H108" i="1"/>
  <c r="M108" i="1" s="1"/>
  <c r="C108" i="1"/>
  <c r="H107" i="1"/>
  <c r="C107" i="1"/>
  <c r="H106" i="1"/>
  <c r="M106" i="1" s="1"/>
  <c r="C106" i="1"/>
  <c r="H105" i="1"/>
  <c r="M105" i="1" s="1"/>
  <c r="C105" i="1"/>
  <c r="H104" i="1"/>
  <c r="C104" i="1"/>
  <c r="H103" i="1"/>
  <c r="M103" i="1" s="1"/>
  <c r="C103" i="1"/>
  <c r="H102" i="1"/>
  <c r="C102" i="1"/>
  <c r="M101" i="1"/>
  <c r="H101" i="1"/>
  <c r="C101" i="1"/>
  <c r="H100" i="1"/>
  <c r="C100" i="1"/>
  <c r="H99" i="1"/>
  <c r="M99" i="1" s="1"/>
  <c r="C99" i="1"/>
  <c r="H98" i="1"/>
  <c r="C98" i="1"/>
  <c r="H97" i="1"/>
  <c r="C97" i="1"/>
  <c r="M97" i="1" s="1"/>
  <c r="H96" i="1"/>
  <c r="M96" i="1" s="1"/>
  <c r="C96" i="1"/>
  <c r="H95" i="1"/>
  <c r="C95" i="1"/>
  <c r="H94" i="1"/>
  <c r="M94" i="1" s="1"/>
  <c r="C94" i="1"/>
  <c r="H93" i="1"/>
  <c r="M93" i="1" s="1"/>
  <c r="C93" i="1"/>
  <c r="H92" i="1"/>
  <c r="M92" i="1" s="1"/>
  <c r="C92" i="1"/>
  <c r="H91" i="1"/>
  <c r="C91" i="1"/>
  <c r="H90" i="1"/>
  <c r="M90" i="1" s="1"/>
  <c r="C90" i="1"/>
  <c r="H89" i="1"/>
  <c r="M89" i="1" s="1"/>
  <c r="C89" i="1"/>
  <c r="H88" i="1"/>
  <c r="C88" i="1"/>
  <c r="H87" i="1"/>
  <c r="M87" i="1" s="1"/>
  <c r="C87" i="1"/>
  <c r="H86" i="1"/>
  <c r="C86" i="1"/>
  <c r="M85" i="1"/>
  <c r="H85" i="1"/>
  <c r="C85" i="1"/>
  <c r="H84" i="1"/>
  <c r="C84" i="1"/>
  <c r="H83" i="1"/>
  <c r="M83" i="1" s="1"/>
  <c r="C83" i="1"/>
  <c r="H82" i="1"/>
  <c r="C82" i="1"/>
  <c r="H81" i="1"/>
  <c r="C81" i="1"/>
  <c r="M81" i="1" s="1"/>
  <c r="H80" i="1"/>
  <c r="M80" i="1" s="1"/>
  <c r="C80" i="1"/>
  <c r="H79" i="1"/>
  <c r="C79" i="1"/>
  <c r="H78" i="1"/>
  <c r="M78" i="1" s="1"/>
  <c r="C78" i="1"/>
  <c r="H77" i="1"/>
  <c r="M77" i="1" s="1"/>
  <c r="C77" i="1"/>
  <c r="H76" i="1"/>
  <c r="M76" i="1" s="1"/>
  <c r="C76" i="1"/>
  <c r="H75" i="1"/>
  <c r="C75" i="1"/>
  <c r="H73" i="1"/>
  <c r="M73" i="1" s="1"/>
  <c r="C73" i="1"/>
  <c r="H71" i="1"/>
  <c r="M71" i="1" s="1"/>
  <c r="C71" i="1"/>
  <c r="H69" i="1"/>
  <c r="C69" i="1"/>
  <c r="H67" i="1"/>
  <c r="M67" i="1" s="1"/>
  <c r="C67" i="1"/>
  <c r="H66" i="1"/>
  <c r="C66" i="1"/>
  <c r="M84" i="1" l="1"/>
  <c r="M91" i="1"/>
  <c r="M98" i="1"/>
  <c r="M100" i="1"/>
  <c r="M107" i="1"/>
  <c r="M115" i="1"/>
  <c r="M117" i="1"/>
  <c r="M124" i="1"/>
  <c r="M131" i="1"/>
  <c r="M133" i="1"/>
  <c r="M138" i="1"/>
  <c r="M141" i="1"/>
  <c r="M143" i="1"/>
  <c r="M150" i="1"/>
  <c r="M158" i="1"/>
  <c r="M160" i="1"/>
  <c r="M163" i="1"/>
  <c r="M171" i="1"/>
  <c r="M174" i="1"/>
  <c r="M66" i="1"/>
  <c r="M69" i="1"/>
  <c r="M79" i="1"/>
  <c r="M86" i="1"/>
  <c r="M88" i="1"/>
  <c r="M95" i="1"/>
  <c r="M102" i="1"/>
  <c r="M104" i="1"/>
  <c r="M112" i="1"/>
  <c r="M119" i="1"/>
  <c r="M121" i="1"/>
  <c r="M128" i="1"/>
  <c r="M135" i="1"/>
  <c r="M140" i="1"/>
  <c r="M145" i="1"/>
  <c r="M147" i="1"/>
  <c r="M154" i="1"/>
  <c r="M167" i="1"/>
  <c r="M178" i="1"/>
  <c r="M180" i="1"/>
  <c r="M75" i="1"/>
  <c r="M82" i="1"/>
  <c r="C141" i="1"/>
  <c r="C183" i="1" s="1"/>
  <c r="H183" i="1"/>
  <c r="M183" i="1" l="1"/>
</calcChain>
</file>

<file path=xl/sharedStrings.xml><?xml version="1.0" encoding="utf-8"?>
<sst xmlns="http://schemas.openxmlformats.org/spreadsheetml/2006/main" count="373" uniqueCount="252">
  <si>
    <t>2. Комплекс процессных мероприятий  «Развитие общего образования»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</si>
  <si>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</si>
  <si>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Всего</t>
  </si>
  <si>
    <t>Федеральный бюджет</t>
  </si>
  <si>
    <t>Местный бюджет</t>
  </si>
  <si>
    <t>Управление образования администрации муниципального образования город Алексин</t>
  </si>
  <si>
    <t>Региональный проект «Современная школа»</t>
  </si>
  <si>
    <t>Региональный проект «Цифровая образовательная среда»</t>
  </si>
  <si>
    <t>1. Комплекс процессных мероприятий  «Развитие дошкольного образования»</t>
  </si>
  <si>
    <t xml:space="preserve">Расходы на обеспечение деятельности (оказание услуг) муниципальных учреждений </t>
  </si>
  <si>
    <t>Реализованы мероприятия по обеспечению деятельности муниципальных образовательных учреждений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</si>
  <si>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Тульской области,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 Тульской области, обеспечения дополнительного образования детей в муниципальных общеобразовательных организациях Тульской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</si>
  <si>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Расходы на укрепление материально-технической базы муниципальных образовательных организаций (за исключением капитальных вложений): капитальный ремонт здания муниципального бюджетного дошкольного образовательного учреждения "Детский сад комбинированного вида №1"</t>
  </si>
  <si>
    <t>Увеличилась доля обучающихся государственных и муниципальных организаций, осуществляющих образовательную деятельность по образовательным программам дошкольного, общего и дополнительного образования, которым предоставлена возможность обучаться в соответствии с современными требованиями, в общей численности обучающихся организаций, осуществляющих образовательную деятельность по образовательным программам дошкольного, общего и дополнительного образования</t>
  </si>
  <si>
    <t>Предоставление мер поддержки молодым специалистам</t>
  </si>
  <si>
    <t>Осуществлены ежемесячные денежные выплаты в рамках социальной помощи молодым специалистам, принятым на работу в муниципальные образовательные учреждения муниципального образования город Алексин</t>
  </si>
  <si>
    <t>Предоставление мер социальной поддержки педагогическим и иным работникам</t>
  </si>
  <si>
    <t>Выплата компенсации родителям (законным представителям), дети которых посещают образовательные организации (за исключением государственных образовательных организаций, находящихся в ведении Тульской области), реализующие образовательную программу дошкольного образования</t>
  </si>
  <si>
    <t>Произведены ремонтные работы, в том числе в целях устранения предписаний контролирующих органов</t>
  </si>
  <si>
    <t>Обеспечении бесплатным питанием отдельных категорий обучающихся общеобразовательных организаций</t>
  </si>
  <si>
    <t>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</si>
  <si>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Предоставление мер социальной поддержки родителям (законным представителям) детей-инвалидов, обучающихся по основным общеобразовательным программам на дому</t>
  </si>
  <si>
    <t>Предоставление мер социальной поддержки родителям (законным представителям) детей, обучающихся по основным общеобразовательным программам в форме семейного образования</t>
  </si>
  <si>
    <t>3. Комплекс процессных мероприятий  «Развитие дополнительного образования»</t>
  </si>
  <si>
    <t>4. Комплекс процессных мероприятий  «Обеспечение реализации муниципальной программы»</t>
  </si>
  <si>
    <t>Реализованы мероприятия по обеспечению деятельности муниципальных учреждений</t>
  </si>
  <si>
    <t>5. Комплекс процессных мероприятий  «Создание условий для развития творческого потенциала педагогов и учащихся»</t>
  </si>
  <si>
    <t>Предоставление муниципальных грантов лучшим педагогам муниципальных образовательных учреждений</t>
  </si>
  <si>
    <t>Проведен  конкурсный отбор лучших педагогов образовательных учреждений муниципального образования город Алексин на получение муниципального гранта</t>
  </si>
  <si>
    <t>Проведение предметных олимпиад, конкурсов, ярмарок</t>
  </si>
  <si>
    <t>6. Комплекс процессных мероприятий  «Проведение аварийно-восстановительных работ»</t>
  </si>
  <si>
    <t>Проведение аварийно-восстановительных работ</t>
  </si>
  <si>
    <t>Проведены аварийно-восстановительные работы; обеспечено быстрое и качественное устранение аварийных ситуаций</t>
  </si>
  <si>
    <t>Проведены предметные олимпиады, конкурсы, ярмарки; обеспечено сохранение и развитие творческого потенциала педагогов и учащихся</t>
  </si>
  <si>
    <t>7. Комплекс процессных мероприятий  «Реализация программы подготовки педагогических кадров для муниципальных образовательных учреждений, сопровождение государственной итоговой аттестации, реализация мероприятий по формированию и ведению ФИС ФРДО»</t>
  </si>
  <si>
    <t>Организационные мероприятия по сопровождению государственной итоговой аттестации</t>
  </si>
  <si>
    <t>Обеспечено успешное проведение государственной итоговой аттестации</t>
  </si>
  <si>
    <t>Предоставление единовременного денежного пособия в рамках мер социальной поддержки, предоставляемых гражданину, заключившему договор о целевом обучении в рамках квоты целевого приема</t>
  </si>
  <si>
    <t>Осуществлена единовременная денежная выплата в рамках мер социальной поддержки, предоставляемых гражданину, 
заключившему договор о целевом обучении в Федеральном государственном бюджетном образовательном учреждении высшего профессионального образования «Тульский государственный педагогический университет им. Л.Н. Толстого»</t>
  </si>
  <si>
    <t>Организация мероприятия по формированию и ведению Информационной системы «Федеральный реестр сведений о документах об образовании и о квалификации, документах об обучении»</t>
  </si>
  <si>
    <t>Реализованы мероприятия по формированию и ведению Информационной системы «Федеральный реестр сведений о документах об образовании и о квалификации, документах об обучении»</t>
  </si>
  <si>
    <t>Реализованы государственные гарантии прав граждан на получение общедоступного и бесплатного дошкольного образования в муниципальных ДОУ</t>
  </si>
  <si>
    <t>Предоставлены меры социальной поддержки педагогическим и иным работникам</t>
  </si>
  <si>
    <t>Реализованы государственные полномочия по выплате компенсации части родительской платы</t>
  </si>
  <si>
    <t>Реализованы государственные гарантии прав граждан на получение общедоступного и бесплатного дошкольного, начального общего, основного общего, среднего (полного) общего образования по основным общеобразовательным программам в муниципальных ОУ</t>
  </si>
  <si>
    <t>Предоставлены меры социальной поддержки  в организации питания отдельных категорий обучающихся общеобразовательных организаций муниципального образования город Алексин</t>
  </si>
  <si>
    <t>Доля педагогических работников образовательных организаций, получивших ежемесячное денежное
вознаграждение за классное руководство составляет 100%</t>
  </si>
  <si>
    <t>Предоставлены меры соц.поддержки родителям (законным представителям) детей-инвалидов, обучающихся по основным общеобразовательным программам на дому</t>
  </si>
  <si>
    <t>Доля обучающихся, получающих начальное общее образование в муниципальных образовательных организациях, получающих бесплатное
горячее питание, к общему количеству
обучающихся, получающих начальное
общее образование в муниципальных
образовательных организациях составляет 100%</t>
  </si>
  <si>
    <t>Предоставлены меры соц.поддержки родителям (законным представителям) детей, обучающихся по основным общеобразовательным программам в форме семейного образования</t>
  </si>
  <si>
    <t>Дополнительное финансовое обеспечение мероприятий по организации питания отдельных   категорий обучающихся в муниципальных общеобразовательных организациях и обучающихся в частных общеобразовательных организациях по имеющим государственную аккредитацию основным общеобразовательным программам</t>
  </si>
  <si>
    <t xml:space="preserve">Начальник Управления образования </t>
  </si>
  <si>
    <t>администрации муниципального образования город Алексин</t>
  </si>
  <si>
    <t>И.А. Шумицкая</t>
  </si>
  <si>
    <t>Нормативный правовой акт, утвердивший Программу</t>
  </si>
  <si>
    <t>№ п/п</t>
  </si>
  <si>
    <t>Наименование направления, мероприятия</t>
  </si>
  <si>
    <t>Планируемое финансирование мероприятий (рублей)</t>
  </si>
  <si>
    <t>Фактическое финансирование мероприятий (рублей)</t>
  </si>
  <si>
    <t>в том числе по источникам финансирования</t>
  </si>
  <si>
    <t>Процент финансирования к годовому объему, %</t>
  </si>
  <si>
    <t>Результаты выполнения мероприятий</t>
  </si>
  <si>
    <t>Областной бюджет*</t>
  </si>
  <si>
    <t>Иные источники финансирования</t>
  </si>
  <si>
    <t>Федеральный бюджет*</t>
  </si>
  <si>
    <t>исп. Сухомлинова Е.Е.</t>
  </si>
  <si>
    <t>тел. +79605974087</t>
  </si>
  <si>
    <t>В общеобразовательных организациях, расположенных в сельской местности и малых городах, созданы и функционируют центры образования естественно-научной и технологической направленностей</t>
  </si>
  <si>
    <t>Обновление материально-технической базы образовательных организаций для внедрения цифровой образовательной среды и развития цифровых навыков обучающихся (обеспечение материально-технической базой для внедрения цифровой образовательной среды)</t>
  </si>
  <si>
    <t>Образовательные организации обеспечены материально-технической базой для внедрения цифровой образовательной среды</t>
  </si>
  <si>
    <t>Региональный проект «Патриотическое воспитание граждан Российской Федерации»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</si>
  <si>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</si>
  <si>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 xml:space="preserve">В государственных и муниципальных общеобразовательных организациях проведены мероприятия по обеспечению деятельности советников директора по воспитанию и взаимодействию с детскими общественными объединениями </t>
  </si>
  <si>
    <t>Осуществление государственного полномочия по финансовому обеспечению реализации дополнительной меры социальной поддержки,предоставляемой отдельным категориям граждан в виде освобождения от платы взимаемой за присмотр и уход за ребенком в муниципальных образовательных организациях,предоставляющих дошкольное образование,на территории Тульской области в соответствии с указом Губернатора Тульской области от 12 октября 2022 года №105"О предоставлении дополнительных мер социальной поддержки отдельным категориям граждан"</t>
  </si>
  <si>
    <t>Реализованы государственные полномочия по реализации дополнительной меры соцподдержки в виде освобождения от платы, взимаемой за присмотр и уход за детьми</t>
  </si>
  <si>
    <t>Произведены ремонтные работы, в том числе в целях нормального функционирования образовательного учреждения</t>
  </si>
  <si>
    <t>Произведены ремонтные работы, в том числе в целях устранения предписаний контролирующих органов, а также в целях нормального функционирования образовательного учреждения</t>
  </si>
  <si>
    <t>Укрепление материально-технической базы муниципальных учреждений</t>
  </si>
  <si>
    <t>Осуществление государственных полномочий по выплате компенсации за работу по подготовке и проведению государственной итоговой аттестации по образовательным программам основного общего и среднего общего образования педагогическим и иным работникам муниципальных образовательных организаций в Тульской области</t>
  </si>
  <si>
    <t>Реализованы государственные полномочия по выплате компенсации за работу по подготовке и проведению государственной итоговой аттестации по образовательным программам основного общего и среднего общего образования педагогическим и иным работникам муниципальных образовательных организаций в Тульской области</t>
  </si>
  <si>
    <t>Произведены мероприятия по закупке, в том числе в целях нормального функционирования образовательного учреждения</t>
  </si>
  <si>
    <t>Произведены мероприятия в целях устранения предписаний контролирующих органов</t>
  </si>
  <si>
    <r>
      <t>«</t>
    </r>
    <r>
      <rPr>
        <b/>
        <sz val="12"/>
        <color rgb="FF000000"/>
        <rFont val="Times New Roman"/>
        <family val="1"/>
        <charset val="204"/>
      </rPr>
      <t>Образование в муниципальном образовании город Алексин»</t>
    </r>
  </si>
  <si>
    <t>Основные ожидаемые результаты Программы</t>
  </si>
  <si>
    <t>Цель и задачи Программы</t>
  </si>
  <si>
    <t>Объемы финансирования Программы</t>
  </si>
  <si>
    <t>Ответственный исполнитель (координатор) Программы</t>
  </si>
  <si>
    <t>Исполнители мероприятий Программы</t>
  </si>
  <si>
    <t>Перечень нормативных правовых актов о внесении изменений в нормативный правовой акт, утвердивший Программу, принятых в отчетном году с краткой характеристикой вносимых изменений</t>
  </si>
  <si>
    <t>1. Результативность реализации муниципальной программы</t>
  </si>
  <si>
    <t>3. Финансирование мероприятий муниципальной программы</t>
  </si>
  <si>
    <t xml:space="preserve">Наименование показателя </t>
  </si>
  <si>
    <t>Единица измерения</t>
  </si>
  <si>
    <t xml:space="preserve">Вес </t>
  </si>
  <si>
    <t>Фактическое  значение  показателя на   момент разработки муниципальной программы</t>
  </si>
  <si>
    <t>Вес определяется  в интервале от 0 до 1. Сумма весов всех показателей муниципальной программы должна быть равна 1.
Если фактическое (плановое) значение показателя долгосрочной целевой программы не может быть определено на конец года (например, определение значения показателя осуществляется в следующем отчетном периоде), такие показатели в таблицу не включаются. При распределении весов показатели, не имеющие планового или фактического значения, не учитываются.
В случае расхождений между плановыми и фактическими значениями показателей долгосрочной целевой программы приводятся факторы, повлиявшие на недостижение плановых значений показателей.</t>
  </si>
  <si>
    <t>-</t>
  </si>
  <si>
    <t>Цель: повышение качества и доступности образования, соответствующего требованиям инновационного развития экономики, современным потребностям граждан города Алексина
Задачи: совершенствование содержания и технологий общего образования; 
создание условий для полноценного включения в образовательное пространство и успешной социализации всех категорий обучающихся образовательных учреждений общего образования; 
создание дополнительных мест в образовательных учреждениях, реализующих основную общеобразовательную программу дошкольного образования; 
повышение уровня оплаты труда работников образовательных учреждений;
обеспечение качественных условий обучения</t>
  </si>
  <si>
    <t>Создание на всех уровнях образования условий для равного доступа граждан к качественным образовательным услугам.</t>
  </si>
  <si>
    <t>Процент</t>
  </si>
  <si>
    <t>Единица</t>
  </si>
  <si>
    <t>2. Выполнение  мероприятий муниципальной программы</t>
  </si>
  <si>
    <t>Наименование  муниципальной программы, мероприятия</t>
  </si>
  <si>
    <t>Фактически проведенные мероприятия, направленные на достижение запланированных значений непосредственных результатов</t>
  </si>
  <si>
    <t>Причина невыполнения запланированных мероприятий</t>
  </si>
  <si>
    <t>Проблемы, возникшие при реализации мероприятия</t>
  </si>
  <si>
    <t>Комплекс процессных мероприятий  «Развитие дошкольного образования»</t>
  </si>
  <si>
    <t>Комплекс процессных мероприятий  «Развитие общего образования»</t>
  </si>
  <si>
    <t>Комплекс процессных мероприятий  «Развитие дополнительного образования»</t>
  </si>
  <si>
    <t>Комплекс процессных мероприятий  «Обеспечение реализации муниципальной программы»</t>
  </si>
  <si>
    <t>Комплекс процессных мероприятий  «Создание условий для развития творческого потенциала педагогов и учащихся»</t>
  </si>
  <si>
    <t>Комплекс процессных мероприятий  «Проведение аварийно-восстановительных работ»</t>
  </si>
  <si>
    <t>Комплекс процессных мероприятий  «Реализация программы подготовки педагогических кадров для муниципальных образовательных учреждений, сопровождение государственной итоговой аттестации, реализация мероприятий по формированию и ведению ФИС ФРДО»</t>
  </si>
  <si>
    <t>Реализованы мероприятия по обеспечению деятельности муниципальных учреждений.</t>
  </si>
  <si>
    <t>Проведен  конкурсный отбор лучших педагогов образовательных учреждений муниципального образования город Алексин на получение муниципального гранта;
Проведены предметные олимпиады, конкурсы, ярмарки; обеспечено сохранение и развитие творческого потенциала педагогов и учащихся.</t>
  </si>
  <si>
    <t>Обеспечено успешное проведение государственной итоговой аттестации; 
Осуществлена единовременная денежная выплата в рамках мер социальной поддержки, предоставляемых гражданину, заключившему договор о целевом обучении в Федеральном государственном бюджетном образовательном учреждении высшего профессионального образования «Тульский государственный педагогический университет им. Л.Н. Толстого»;
Реализованы мероприятия по формированию и ведению Информационной системы «Федеральный реестр сведений о документах об образовании и о квалификации, документах об обучении»</t>
  </si>
  <si>
    <t>Отчет о ходе реализации муниципальной программы</t>
  </si>
  <si>
    <t>за 2024 год</t>
  </si>
  <si>
    <t>Постановление администрации муниципального образования город Алексин от 28.12.2023 г. № 2860</t>
  </si>
  <si>
    <t>Общий объем финансирования Программы: 4 615 833 328,36 руб., 
в том числе по годам:
2024 год – 1 690 232 339,77 руб.;
2025 год – 1 435 371 970,29 руб.
2026 год – 1 490 229 018,30 руб.</t>
  </si>
  <si>
    <t>изменения не вносились</t>
  </si>
  <si>
    <t xml:space="preserve">Плановое значение показателя  2024 года </t>
  </si>
  <si>
    <t xml:space="preserve">Фактическое значение  показателя  2024 года </t>
  </si>
  <si>
    <t>Охват детей дошкольных образовательных организаций (отношение численности детей в возрасте от 0 до 3 лет, посещающих дошкольные образовательных организаций, к общей численности детей в возрасте от 0 до 3 лет) (%).</t>
  </si>
  <si>
    <t>Доступность дошкольного образования (отношение численности детей в возрасте от 3 до 7 лет, получающих дошкольное образование в текущем году, к сумме численности детей в возрасте от 3 до 7 лет, получающих дошкольное образование в текущем году, и численности детей в возрасте от 3 до 7 лет, находящихся в очереди на получение в текущем году до-школьного образования) (%).</t>
  </si>
  <si>
    <t>Доля населения в возрасте от 7 до 18 лет, охваченного начальным общим, основным общим и средним общим образованием, в общей численности населения в возрасте от 7 до 18 лет (%).</t>
  </si>
  <si>
    <t>Доля лиц, сдавших единый государственный экзамен по русскому языку/по математике, от числа выпускников, участвовавших в едином государственном экзамене (%).</t>
  </si>
  <si>
    <t>Доля выпускников очной формы обучения муниципальных образовательных учреждений, не получивших аттестат о среднем общем образовании, в общем числе выпускников очной формы обучения муниципальных образовательных учреждений (%).</t>
  </si>
  <si>
    <t>Доля детей в возрасте от 5 до 18 лет, охваченных услугами дополнительного образования (%).</t>
  </si>
  <si>
    <t>Удовлетворенность населения качеством дошкольного образования, от общего числа опрошенных родителей (%).</t>
  </si>
  <si>
    <t>Доля дошкольных образовательных организаций, в которых создана универсальная безбарьерная среда для инклюзивного образования детей-инвалидов, в общем количестве дошкольных образовательных организаций в муниципальном образовании (%).</t>
  </si>
  <si>
    <t>Доля детей-инвалидов в возрасте от 1,5 до 7 лет, охваченных дошкольным образованием, в общей численности детей-инвалидов данного возраста в муниципальном образовании (%).</t>
  </si>
  <si>
    <t>Удовлетворенность населения качеством и доступностью общего образования в общеобразовательных учреждениях, от общего числа опрошенного населения (%).</t>
  </si>
  <si>
    <t>Доля общеобразовательных организаций, в которых создана универсальная безбарьерная среда для инклюзивного образования детей-инвалидов, в общем количестве общеобразовательных организаций в муниципальном образовании (%).</t>
  </si>
  <si>
    <t>Доля детей-инвалидов, которым созданы условия для получения качественного начального общего, основного общего, среднего общего образования, в общей численности детей-инвалидов школьного возраста в муниципальном образовании (%)</t>
  </si>
  <si>
    <t>Доля обучающихся государственных и муниципальных организаций, осуществляющих образовательную деятельность по образовательным программам дошкольного, общего и дополнительного образования, которым предоставлена возможность обучаться в соответствии с современными требованиями, в общей численности обучающихся организаций, осуществляющих образовательную деятельность по образовательным программам дошкольного, общего и дополнительного образования (%).</t>
  </si>
  <si>
    <t>Число общеобразовательных организаций, расположенных в сельской местности, в которых созданы и функционируют центры образования естественнонаучной и технологической направленностей (ед.).</t>
  </si>
  <si>
    <t>Количество образовательных организаций, обеспеченных материально-технической базой для внедрения цифровой образовательной среды (ед).</t>
  </si>
  <si>
    <t>Доля обучающихся, получающих начальное общее образование в муниципальных образовательных организациях, получающих  бесплатное горячее питание, к общему количеству обучающихся, получающих начальное общее образование в муниципальных образовательных организациях (%).</t>
  </si>
  <si>
    <t>Доля педагогических работников образовательных организаций, получивших ежемесячное денежное вознаграждение за классное руководство (из расчета 5 тыс. рублей в месяц с учетом страховых взносов в государственные внебюджетные фонды, а также районных коэффициентов и процентных надбавок в общей численности педагогических работников такой категории) (%).</t>
  </si>
  <si>
    <t>Количество объектов муниципальных образовательных учреждений, для которых проведены мероприятия, связанные с модернизацией материально-технической базы (ед.).</t>
  </si>
  <si>
    <t>Удовлетворенность населения качеством и доступностью дополнительного образования, от общего числа опрошенного населения (%).</t>
  </si>
  <si>
    <t>Доля детей-инвалидов в возрасте от 5 до 18 лет, получающих дополнительное образование, от общей численности детей-инвалидов данного возраста в муниципальном образовании (%).</t>
  </si>
  <si>
    <t>Эффективность реализации муниципальной программы (%)</t>
  </si>
  <si>
    <t>Доля проведенных олимпиад, конкурсов, ярмарок и прочих мероприятий в общем числе запланированных (%)</t>
  </si>
  <si>
    <t>Количество государственных и муниципальных общеобразовательных организаций, в которых проведены мероприятия по обеспечению деятельности советников директора по воспитанию и взаимодействию с детскими общественными объединениями (ед).</t>
  </si>
  <si>
    <t>В 2024 году в 1ой общеобразовательной организации, расположенной в сельской местности, создан и функционирует центр образования естественно-научной и технологической направленностей</t>
  </si>
  <si>
    <t>В 2024 году 3 образовательные организации обеспечены материально-технической базой для внедрения цифровой образовательной среды</t>
  </si>
  <si>
    <t xml:space="preserve">В 2024 году в 16ти муниципальных общеобразовательных организациях проведены мероприятия по обеспечению деятельности советников директора по воспитанию и взаимодействию с детскими общественными объединениями </t>
  </si>
  <si>
    <t>Региональный проект «Народный бюджет»</t>
  </si>
  <si>
    <t>В 2024 году в 2х муниципальных ообразовательных организациях проведены мероприятия по ремонту в рамках проекта «Народный бюджет»</t>
  </si>
  <si>
    <t>Реализованы мероприятия по обеспечению деятельности муниципальных образовательных учреждений;
Реализованы государственные гарантии прав граждан на получение общедоступного и бесплатного дошкольного образования в муниципальных ДОУ;
Реализованы мероприятия по укреплению материально-технической базы 23 муниципальных учреждений, реализующих программу дошкольного образования;
Выполнены работы по развитию материально-технической базы в рамках реализации проекта "Выбирай,
учись, играй!" в 3 ДОУ;
Осуществлены ежемесячные денежные выплаты в рамках социальной помощи молодым специалистам, принятым на работу в муниципальные образовательные учреждения муниципального образования город Алексин;
Предоставлены меры социальной поддержки педагогическим и иным работникам;
Реализованы государственные полномочия по реализации дополнительной меры соцподдержки в виде освобождения от платы, взимаемой за присмотр и уход за детьми;
Реализованы государственные полномочия по выплате компенсации части родительской платы.</t>
  </si>
  <si>
    <t>Реализованы мероприятия по обеспечению деятельности муниципальных образовательных учреждений;
Реализованы государственные гарантии прав граждан на получение общедоступного и бесплатного дошкольного, начального общего, основного общего, среднего (полного) общего образования по основным общеобразовательным программам в муниципальных ОУ, обеспечения дополнительного образования детей в муниципальных общеобразовательных организациях;
Реализованы мероприятия по укреплению материально-технической базы 17 муниципальных учреждений, реализующих программу общего образования;
Выполнены работы по развитию материально-технической базы в рамках реализации проекта "Выбирай,
учись, играй!" в 3 ОУ;
Осуществлены ежемесячные денежные выплаты в рамках социальной помощи молодым специалистам, принятым на работу в муниципальные образовательные учреждения муниципального образования город Алексин;
Предоставлены меры социальной поддержки педагогическим и иным работникам;
Предоставлены меры социальной поддержки  в организации питания отдельных категорий обучающихся общеобразовательных организаций муниципального образования город Алексин;
Доля педагогических работников образовательных организаций, получивших ежемесячное денежное вознаграждение за классное руководство составляет 100%;
Предоставлены меры соц.поддержки родителям (законным представителям) детей-инвалидов, обучающихся по основным общеобразовательным программам на дому;
Доля обучающихся, получающих начальное общее образование в муниципальных образовательных организациях, получающих бесплатное горячее питание, к общему количеству
обучающихся, получающих начальное общее образование в муниципальных
образовательных организациях составляет 100%;
Предоставлены меры соц.поддержки родителям (законным представителям) детей, обучающихся по основным общеобразовательным программам в форме семейного образования;
Реализованы государственные полномочия по выплате компенсации за работу по подготовке и проведению государственной итоговой аттестации по образовательным программам основного общего и среднего общего образования педагогическим и иным работникам МОУ;
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16 ОУ;
Предоставлены меры социальной поддержки семьям, имеющим ребенка, зачисленного в первый класс в 2024-2025 учебном году</t>
  </si>
  <si>
    <t>Реализованы мероприятия по обеспечению деятельности муниципальных образовательных учреждений;
Реализованы мероприятия по укреплению материально-технической базы 6 муниципальных учреждений, реализующих программу дополнительного образования;
Осуществлены ежемесячные денежные выплаты в рамках социальной помощи молодым специалистам, принятым на работу в муниципальные образовательные учреждения муниципального образования город Алексин;
Предоставлены меры социальной поддержки педагогическим и иным работникам.</t>
  </si>
  <si>
    <t>Комплекс процессных мероприятий  «Создание условий для организации проведения независимой оценки качества условий оказания услуг организациями»</t>
  </si>
  <si>
    <t>Созданы условия для организации проведения независимой оценки качества условий оказания услуг организациями</t>
  </si>
  <si>
    <t>Мероприятия по проекту «Народный бюджет» (Выполнение работ по ремонту кровли МБУ ДО «ДДТ» по адресу: г. Алексин, ул. 50 лет ВЛКСМ, д. 2)</t>
  </si>
  <si>
    <t>Мероприятия по проекту «Народный бюджет» Выполнение работ по замене оконных блоков в помещениях МБУ ДО «ЦРТДиЮ» город Алексин, улица Дубравная, дом 23, корп.2б)</t>
  </si>
  <si>
    <t>Оснащение (обновление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общеобразовательным программам (создание и функционирование центров образования естественно-научной и технологической направленностей)</t>
  </si>
  <si>
    <t>Укрепление материально-технической базы муниципальных учреждений (проведение мероприятий по подготовке к работе, в том числе ремонт кровли, асфальтирование территори, опиловка аварийных деревьев, оснащение муниципального бюджетного дошкольного образовательного учреждения "Детский сад комбинированного вида №1")</t>
  </si>
  <si>
    <t>Укрепление материально-технической базы муниципальных учреждений (ремонт внутренних помещений, в т.ч. мест залития, замена оконных блоков, ремонт инженерных систем, установка электромагнитных (электромеханических) замков и видеодомофонов на калитки; ремонт помещения для хранения овощей; модернизация АПС (+аварийое освещение) для муниципального бюджетного дошкольного образовательного учреждения "Детский сад комбинированного вида №2")</t>
  </si>
  <si>
    <t>Произведены ремонтные работы и мероприятия, в том числе в целях устранения предписаний контролирующих органов, усиления антитеррористических мер, а также в целях нормального функционирования образовательного учреждения</t>
  </si>
  <si>
    <t>Укрепление материально-технической базы муниципальных учреждений (ремонт аварийных выходов, замена оконных и дверных блоков; ремонт полов в коридоре; модернизация АПС (+аварийое освещение); ремонт ограждения и асфальтирование территории муниципального бюджетного дошкольного образовательного учреждения "Центр развития ребенка - детский сад №4")</t>
  </si>
  <si>
    <t>Произведены работы по благоустройству и ремонту ограждения, в том числе в целях устранения предписаний контролирующих органов</t>
  </si>
  <si>
    <t>Укрепление материально-технической базы муниципальных учреждений (установка электромагнитных (электромеханических) замков и видеодомофонов на калитки; модернизация АПС (+аварийое освещение); ремонт ограждения муниципального бюджетного дошкольного образовательного учреждения "Детский сад комбинированного вида №5")</t>
  </si>
  <si>
    <t>Укрепление материально-технической базы муниципальных учреждений (установка электромагнитных (электромеханических) замков и видеодомофонов на калитки; ремонт пищеблока (в том числе электроснабжения); ремонт спортзала; модернизация АПС (+аварийое освещение) муниципального бюджетного дошкольного образовательного учреждения "Детский сад комбинированного вида №7")</t>
  </si>
  <si>
    <t>Укрепление материально-технической базы муниципальных учреждений (ремонт инженерных систем, замена оконных блоков, установка электромагнитных (электромеханических) замков и видеодомофонов на калитки, ремонт бассейна; ремонт внутренних помещений; ремонт лестничных спусков, частичный ремонт кровли муниципального бюджетного дошкольного образовательного учреждения "Детский сад комбинированного вида №8")</t>
  </si>
  <si>
    <t>Укрепление материально-технической базы муниципальных учреждений (частичный ремонт стен и потолка, приобретение линолеума, стремянок, смесителей для муниципального бюджетного дошкольного образовательного учреждения "Детский сад общеразвивающего вида №10")</t>
  </si>
  <si>
    <t>Укрепление материально-технической базы муниципальных учреждений (ремонт кровли, инженерных систем, установка электромагнитных (электромеханических) замков и видеодомофонов на калитки, монтаж СОУЭ, приобретение шкафов для раздевания ; модернизация АПС (+аварийое освещение) для муниципального бюджетного дошкольного образовательного учреждения "Детский сад комбинированного вида №11")</t>
  </si>
  <si>
    <t>Укрепление материально-технической базы муниципальных учреждений (ремонт кровли, замена оконных блоков, установка электромагнитных (электромеханических) замков и видеодомофонов на калитки, приобретение линолеума, светильников, компьютерной техники, мягкого инвентаря,  монтаж СОУЭ; модернизация АПС (+аварийое освещение) для муниципального бюджетного дошкольного образовательного учреждения "Детский сад комбинированного вида №12")</t>
  </si>
  <si>
    <t>Укрепление материально-технической базы муниципальных учреждений (замена оконных блоков, ремонт инжинерных систем, установка электромагнитных (электромеханических) замков и видеодомофонов на калитки; модернизация АПС (+аварийое освещение); асфальтирование территории муниципального бюджетного дошкольного образовательного учреждения "Центр развития ребенка - детский сад №13")</t>
  </si>
  <si>
    <t>Укрепление материально-технической базы муниципальных учреждений (ремонт инженерных систем, приобретение уборочной, бытовой и офисной техники, ванны моечной, линолеума, разработка ПСД для проведения кап.ремонта; ремонт внутренних помещений, замена оконных и дверных блоков, устройство отмостки, цоколя, ремонт лестничных спусков, асфальтирование территории муниципального бюджетного дошкольного образовательного учреждения "Детский сад общеразвивающего вида №16")</t>
  </si>
  <si>
    <t>Укрепление материально-технической базы муниципальных учреждений (замена оконных блоков; модернизация АПС с разработкой ПСД (+аварийое освещение); асфальтирование территории муниципального бюджетного дошкольного образовательного учреждения "Детский сад комбинированного вида №18")</t>
  </si>
  <si>
    <t>Укрепление материально-технической базы муниципальных учреждений (замена оконных блоков; ремонт инженерных систем, ремонт внутренних помещений; модернизация АПС (+аварийое освещение); ремонт мест залития муниципального бюджетного дошкольного образовательного учреждения "Детский сад комбинированного вида №19")</t>
  </si>
  <si>
    <t>Укрепление материально-технической базы муниципальных учреждений (ремонт инженерных систем, установка электромагнитных (электромеханических) замков и видеодомофонов на калитки, ремонт калитки; модернизация АПС (+аварийое освещение) муниципального бюджетного дошкольного образовательного учреждения "Детский сад общеразвивающего вида №21")</t>
  </si>
  <si>
    <t>Укрепление материально-технической базы муниципальных учреждений (ремонт кровли, замена оконных блоков, установка электромагнитных (электромеханических) замков и видеодомофонов на калитки; ремонт внутренних помещений; емонт калитки; модернизация АПС (+аварийое освещение) муниципального бюджетного дошкольного образовательного учреждения "Детский сад комбинированного вида №25")</t>
  </si>
  <si>
    <t>Укрепление материально-технической базы муниципальных учреждений (ремонт кровли, замена оконных блоков, разработка ПСД для проведения кап.ремонта; ремонт калитки; модернизация АПС (+аварийое освещение), ремонт внутреннмуниципального бюджетного дошкольного образовательного учреждения "Детский сад комбинированного вида №26")</t>
  </si>
  <si>
    <t>Укрепление материально-технической базы муниципальных учреждений (замена ливневой канализации, оконных блоков здания;  модернизация АПС (+аварийое освещение), ремонт внутренних помещений муниципального бюджетного дошкольного образовательного учреждения "Детский сад комбинированного вида №27")</t>
  </si>
  <si>
    <t>Укрепление материально-технической базы муниципальных учреждений (ремонт кровли, ремонт ограждения, замена оконных блоков; асфальтирование территории, модернизация АПС (+аварийое освещение) муниципального бюджетного дошкольного образовательного учреждения "Детский сад комбинированного вида №28")</t>
  </si>
  <si>
    <t>Произведены ремонтные работы, работы по благоустройству и ремонту ограждения, в том числе в целях устранения предписаний контролирующих органов, а также в целях нормального функционирования образовательного учреждения</t>
  </si>
  <si>
    <t>Укрепление материально-технической базы муниципальных учреждений (приобретение шкафов для раздевания; устройство навеса и ступеней запасного выхода, модернизация АПС, в том числе ПСД, (+аварийое освещение), для муниципального бюджетного общеобразовательного учреждения "Авангардская средняя общеобразовательная школа № 7")</t>
  </si>
  <si>
    <t>Произведены мероприятия, в том числе в целях устранения предписаний контролирующих органов, а также в целях нормального функционирования образовательного учреждения и обеспечения безопасности, требований антитеррористической защищенности</t>
  </si>
  <si>
    <t>Укрепление материально-технической базы муниципальных учреждений (приобретение мебели; ремонт внутренних помещений; модернизация АПС, в том числе ПСД, (+аварийое освещение) муниципального бюджетного общеобразовательного учреждения "Буныревская средняя общеобразовательная школа № 14"</t>
  </si>
  <si>
    <t>Укрепление материально-технической базы муниципальных учреждений (ремонт пищеблока, приобретение мебели и мягкого инвентаря, бытовой техники, разработка ПСД на ремонт электроснабжения на пищеблоке для муниципального бюджетного общеобразовательного учреждения "Александровская средняя общеобразовательная школа №23")</t>
  </si>
  <si>
    <t>Произведены мероприятия, в том числе в целях устранения предписаний контролирующих органов, а также в целях нормального функционирования образовательного учреждения</t>
  </si>
  <si>
    <t>Укрепление материально-технической базы муниципальных учреждений (замена  ограждения; модернизация АПС (+аварийое освещение) муниципального бюджетного общеобразовательного учреждения "Спас-Конинская средняя общеобразовательная школа № 24 имени Героя Советского Союза М.С. Поливановой")</t>
  </si>
  <si>
    <t>Укрепление материально-технической базы муниципальных учреждений (ремонт инженерных систем, приобретение мебели и мягкого инвентаря, замена оконных блоков; ремонт лестничного спуска пожарного выхода; модернизация АПС (+аварийое освещение) муниципального бюджетного общеобразовательного учреждения "Шелепинская средняя общеобразовательная школа № 27")</t>
  </si>
  <si>
    <t>Произведены ремонтные работы и закупка оборудования, мягкого инвентаря, в том числе в целях нормального функционирования образовательного учреждения, обеспечения полномочий по присмотру и уходу</t>
  </si>
  <si>
    <t>Расходы на укрепление материально-технической базы муниципальных образовательных организаций (за исключением капитальных вложений): ремонт кровли муниципального бюджетного дошкольного образовательного учреждения "Детский сад комбинированного вида №19"</t>
  </si>
  <si>
    <t>Расходы на укрепление материально-технической базы муниципальных образовательных организаций (за исключением капитальных вложений): ремонт отопления муниципального бюджетного дошкольного образовательного учреждения "Детский сад общеразвивающего вида №21"</t>
  </si>
  <si>
    <t>Развитие материально-технической базы образовательных организаций, расположенных на территории Тульской области, в рамках реализации проекта "Выбирай, учись, играй!": приобретение спортивного оборудования и инвентаря для муниципального бюджетного дошкольного образовательного учреждения "Детский сад комбинированного вида №7"</t>
  </si>
  <si>
    <t>Выполнены работы по развитию материально-технической базы в
рамках реализации проекта "Выбирай,
учись, играй!"</t>
  </si>
  <si>
    <t>Развитие материально-технической базы образовательных организаций, расположенных на территории Тульской области, в рамках реализации проекта "Выбирай, учись, играй!": приобретение спортивного оборудования и инвентаря для муниципального бюджетного дошкольного образовательного учреждения "Детский сад комбинированного вида №11"</t>
  </si>
  <si>
    <t>Развитие материально-технической базы образовательных организаций, расположенных на территории Тульской области, в рамках реализации проекта "Выбирай, учись, играй!": устройство прогулочных веранд (теневых навесов) для муниципального бюджетного общеобразовательного учреждения «Поповская средняя общеобразовательная школа № 19»</t>
  </si>
  <si>
    <t>Произведены мероприятия по укреплению материально-технической базы муниципальных учреждений</t>
  </si>
  <si>
    <t>Укрепление материально-технической базы муниципальных учреждений (ремонт лестничной клетки и туалетных комнат, приобретение металлодетектора, строительных материалов, дверных блоков, оборудования для пищеблока, ремонт кровли, ремонт инженерных систем, установка электромагнитных (электромеханических) замков и видеодомофонов на калитки; ремонт мест залития; ремонт асфальтового покрытия территории муниципального бюджетного общеобразовательного учреждения "Средняя общеобразовательная школа № 1")</t>
  </si>
  <si>
    <t>Произведены работы, в том числе в целях нормального функционирования образовательного учреждения и обеспечения безопасности, требований антитеррористической защищенности</t>
  </si>
  <si>
    <t>Укрепление материально-технической базы муниципальных учреждений (ремонт потолков малых спортзалов, санузлов, внутренних помещений, приобретение термометра, устройство аварийного освещения, приобретение мебели; ремонт потолка в кабинете, ремонт инженерных систем, замена решеток на окнах в спортзале для муниципального бюджетного общеобразовательного учреждения "Средняя общеобразовательная школа № 2")</t>
  </si>
  <si>
    <t>Произведены ремонтные работы и мероприятия, в том числе в целях устранения предписаний контролирующих органов, а также в целях нормального функционирования образовательного учреждения и обеспечения безопасности, требований антитеррористической защищенности</t>
  </si>
  <si>
    <t>Укрепление материально-технической базы муниципальных учреждений (замена оконных блоков, ремонт санузлов, отопления, демонтаж спортивной площадки, устройство калитки ограждения, приобретение оборудования для учебного предмета "ОБЗиР", установка электромагнитных (электромеханических) замков и видеодомофонов на калитки, приобретение мебели; модернизация АПС + оборудование аварийным освещением, ремонт спортзала муниципального бюджетного общеобразовательного учреждения "Средняя общеобразовательная школа № 3")</t>
  </si>
  <si>
    <t>Укрепление материально-технической базы муниципальных учреждений (ремонт санузлов, инженерных систем, разработка проектно-сметной документации на ремонт фундамента и устройство дренажной системы защиты здания, укрепление простенков и ремонт стен в здании нач.школы, установка электромагнитных (электромеханических) замков и видеодомофонов на калитки, приобретение мебели; капитальный ремонт фундамента, устройство дренажной системы; ремонт потолка спортзала, модернизация АПС + оборудование аварийным освещением для муниципального бюджетного общеобразовательного учреждения "Средняя общеобразовательная школа № 5")</t>
  </si>
  <si>
    <t>Укрепление материально-технической базы муниципальных учреждений (ремонт внутренних помещений, ремонт инженерных систем, замена оконных блоков, установка электромагнитных (электромеханических) замков и видеодомофонов на калитки, приобретение мебели, линолеума, строительных и отделочных материалов, оборудования для расширения локальной сети;  модернизация АПС + оборудование аварийным освещением для муниципального бюджетного общеобразовательного учреждения "Средняя общеобразовательная школа № 9")</t>
  </si>
  <si>
    <t>Укрепление материально-технической базы муниципальных учреждений (ремонт санузлов, ввода системы отопления, пола и потолка в кабинетах, ремонт хозпостройки, установка электромагнитных (электромеханических) замков и видеодомофонов на калитки; ремонт кровли спортзала, замена снегодержателей на кровле, модернизация АПС + оборудование аварийным освещением; ремонт спортзала, ремонт коридоров, лестничных клеток муниципального бюджетного общеобразовательного учреждения "Средняя общеобразовательная школа № 11")</t>
  </si>
  <si>
    <t>Укрепление материально-технической базы муниципальных учреждений (замена оконных блоков, ремонт внутренних помещений (санузлы), ремонт инженерных систем, установка электромагнитных (электромеханических) замков и видеодомофонов на калитки; ремонт актового зала, разработка ПСД на ремонт спортзала; ремонт фасада спортзала, ремонт внутренних помещений муниципального бюджетного общеобразовательного учреждения "Гимназия № 13")</t>
  </si>
  <si>
    <t>Укрепление материально-технической базы муниципальных учреждений (опиловка аварийных деревьев, ремонт инженерных систем, приобретение компьютерной, бытовой техники, сейфа; частичный ремонт кровли для муниципального бюджетного общеобразовательного учреждения "Гимназия № 18")</t>
  </si>
  <si>
    <t>Произведена опиловка аварийных деревьев и мероприятия в целях нормального функционирования образовательного учреждения</t>
  </si>
  <si>
    <t>Укрепление материально-технической базы муниципальных учреждений (опиловка аварийных деревьев, ремонт кровли над кабинетами, мест залития и санузлов, закупка мебели, жалюзи, табличек, установка электромагнитных (электромеханических) замков и видеодомофонов на калитки; ПСД для модернизации АПС для муниципального бюджетного общеобразовательного учреждения "Авангардская средняя общеобразовательная школа № 7")</t>
  </si>
  <si>
    <t>Произведены ремонтные работы, опиловка аварийных деревьев в том числе в целях устранения предписаний контролирующих органов, а также в целях нормального функционирования образовательного учреждения и обеспечения безопасности, требований антитеррористической защищенности</t>
  </si>
  <si>
    <t>Укрепление материально-технической базы муниципальных учреждений (ремонт кровли, утепление теплотрассы; ремонт кровли гаража и мастерских, ремонт инженерных систем муниципального бюджетного общеобразовательного учреждения "Буныревская средняя общеобразовательная школа № 14")</t>
  </si>
  <si>
    <t>Укрепление материально-технической базы муниципальных учреждений (устройство ограждения территории, установка камер видеонаблюдения; ремонт входных групп и внутренних помещений; асфальтирование территории и модернизация АПС + оборудование аварийным освещением для муниципального бюджетного общеобразовательного учреждения "Поповская средняя общеобразовательная школа № 19")</t>
  </si>
  <si>
    <t>Укрепление материально-технической базы муниципальных учреждений (замена оконных и дверных блоков, котла отопления; устройство спортплощадки, ремонт входных групп и внутренних помещений; модернизация АПС + оборудование аварийным освещением для муниципального бюджетного общеобразовательного учреждения "Сеневская основная общеобразовательная школа № 21")</t>
  </si>
  <si>
    <t>Укрепление материально-технической базы муниципальных учреждений (модернизация АПС + оборудование аварийным освещением, приобретение мебели, уборочного оборудования; ремонт пожарного выхода, ремонт козырька основного входа муниципального бюджетного "Пушкинская основная общеобразовательная школа № 22")</t>
  </si>
  <si>
    <t>Произведены ремонтные работы, в том числе в целях устранения предписаний контролирующих органов, а также в целях нормального функционирования образовательного учреждения и обеспечения безопасности, требований антитеррористической защищенности</t>
  </si>
  <si>
    <t>Укрепление материально-технической базы муниципальных учреждений (ремонт инженерных систем, в том числе отопления с заменой циркуляционных насосов, приобретение оборудования для пищеблока, установка камер видеонаблюдения, установка электромагнитных (электромеханических) замков и видеодомофонов на калитки, ремонт кровли котельной, крыльца аварийного выхода, замена вводного кабеля, приобретение оборудования для уборки территории; ремонт полов 1 этажа, ремонт отмостки здания котельной; ремонт потолка, стен в кабинетах и в котельной, ремонт крыльца; модернизация АПС + оборудование аварийным освещением, ремонт мастерской для муниципального бюджетного общеобразовательного учреждения "Александровская средняя общеобразовательная школа №23")</t>
  </si>
  <si>
    <t>Укрепление материально-технической базы муниципальных учреждений (замена котла отопления, ремонт ХВС, приобретение школьной мебели; частичный ремонт кровли, отмостки здания муниципального бюджетного общеобразовательного учреждения "Спас-Конинская средняя общеобразовательная школа № 24 имени Героя Советского Союза М.С. Поливановой")</t>
  </si>
  <si>
    <t>Укрепление материально-технической базы муниципальных учреждений (приобретение бензинового генератора, дверных блоков прокладка сетей водоотведения; ремонт входных групп здания муниципального бюджетного общеобразовательного учреждения "Борисовская начальная общеобразовательная школа № 26")</t>
  </si>
  <si>
    <t>Произведены мероприятия, в том числе в целях нормального функционирования образовательного учреждения</t>
  </si>
  <si>
    <t>Укрепление материально-технической базы муниципальных учреждений (установка камер видеонаблюдения, приобретение насоса для котельной; ремонт кровли, инженерных систем для муниципального бюджетного общеобразовательного учреждения "Шелепинская средняя общеобразовательная школа № 27")</t>
  </si>
  <si>
    <t>Расходы на укрепление материально-технической базы муниципальных образовательных организаций (за исключением капитальных вложений): ремонт кабинетов "Точки роста" и приобретение мебели; ремонт кровли для муниципального бюджетного общеобразовательного учреждения "Авангардская средняя общеобразовательная школа №7"</t>
  </si>
  <si>
    <t>Расходы на укрепление материально-технической базы муниципальных образовательных организаций (за исключением капитальных вложений): оборудование поста охраны, установка домофона на калитку, бесперебойные источники питания; ремонт внутренних помещений муниципального бюджетного общеобразовательного учреждения "Средняя общеобразовательная школа №2"</t>
  </si>
  <si>
    <t>Развитие материально-технической базы образовательных организаций, расположенных на территории Тульской области, в рамках реализации проекта "Выбирай, учись, играй!": устройство игровой площадки для муниципального бюджетного общеобразовательного учреждения "Средняя общеобразовательная школа № 9"</t>
  </si>
  <si>
    <t>Развитие материально-технической базы образовательных организаций, расположенных на территории Тульской области, в рамках реализации проекта "Выбирай, учись, играй!": устройство спортивной площадки для муниципального бюджетного общеобразовательного учреждения "Пушкинская основная общеобразовательная школа №22"</t>
  </si>
  <si>
    <t>Развитие материально-технической базы образовательных организаций, расположенных на территории Тульской области, в рамках реализации проекта "Выбирай, учись, играй!": устройство спортивной площадки для муниципального бюджетного общеобразовательного учреждения "Шелепинская средняя общеобразовательная школа № 27"</t>
  </si>
  <si>
    <t>Расходы на укрепление материально-технической базы муниципальных образовательных организаций (за исключением капитальных вложений): приобретение школьной мебели для муниципального бюджетного общеобразовательного учреждения "Средняя общеобразовательная школа №2"</t>
  </si>
  <si>
    <t>Расходы на укрепление материально-технической базы муниципальных образовательных организаций (за исключением капитальных вложений): приобретение школьной мебели для муниципального бюджетного общеобразовательного учреждения "Средняя общеобразовательная школа №3"</t>
  </si>
  <si>
    <t>Расходы на укрепление материально-технической базы муниципальных образовательных организаций (за исключением капитальных вложений): приобретение школьной мебели для муниципального бюджетного общеобразовательного учреждения "Средняя общеобразовательная школа №5"</t>
  </si>
  <si>
    <t>Расходы на укрепление материально-технической базы муниципальных образовательных организаций (за исключением капитальных вложений): приобретение школьной мебели для муниципального бюджетного общеобразовательного учреждения "Средняя общеобразовательная школа №9"</t>
  </si>
  <si>
    <t>Расходы на укрепление материально-технической базы муниципальных образовательных организаций (за исключением капитальных вложений): приобретение школьной мебели для муниципального бюджетного общеобразовательного учреждения "Гимназия №13"</t>
  </si>
  <si>
    <t>Расходы на укрепление материально-технической базы муниципальных образовательных организаций (за исключением капитальных вложений): приобретение школьной мебели для муниципального бюджетного общеобразовательного учреждения "Гимназия №18"</t>
  </si>
  <si>
    <t>Расходы на укрепление материально-технической базы муниципальных образовательных организаций (за исключением капитальных вложений): приобретение школьной мебели для муниципального бюджетного общеобразовательного учреждения "Авангардская средняя общеобразовательная школа №7"</t>
  </si>
  <si>
    <t>Расходы на укрепление материально-технической базы муниципальных образовательных организаций (за исключением капитальных вложений): приобретение школьной мебели для муниципального бюджетного общеобразовательного учреждения "Борисовская начальная общеобразовательная школа №26"</t>
  </si>
  <si>
    <t>Организация питания детей граждан, проходящих (проходивших) военную службу по контракту (в том числе военнослужащим, лицам, проходящим службу в войсках национальной гвардии Российской Федерации и имеющим специальное звание полиции) либо заключивших контракт о добровольном содействии в выполнении задач, возложенных на Вооруженные Силы Российской Федерации, и принимающих (принимавших) участие в специальной военной операции, проводимой с 24 февраля 2022 года, или призванных на военную службу по мобилизации, обучающихся в общеобразовательных организациях</t>
  </si>
  <si>
    <t>Предоставлены меры социальной поддержки  в организации питания детей граждан, , проходящих (проходивших) военную службу по контракту (в том числе военнослужащим, лицам, проходящим службу в войсках национальной гвардии Российской Федерации и имеющим специальное звание полиции) либо заключивших контракт о добровольном содействии в выполнении задач, возложенных на Вооруженные Силы Российской Федерации, и принимающих (принимавших) участие в специальной военной операции, проводимой с 24 февраля 2022 года, или призванных на военную службу по мобилизации, обучающихся в общеобразовательных организациях</t>
  </si>
  <si>
    <t>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организаций, профессиональных образовательных организаций субъектов Российской Федерации, г. Байконура и федеральной территории "Сириус", муниципальных общеобразовательных организаций и профессиональных образовательных организаций</t>
  </si>
  <si>
    <t>Обеспечены выплаты ежемесячного денежного вознаграждения советникам директоров по воспитанию и взаимодействию с детскими общественными объединениями</t>
  </si>
  <si>
    <t>Предоставление семьям, имеющим ребенка, зачисленного в первый класс в 2024-2025 учебном году, подарочного набора для первоклассника</t>
  </si>
  <si>
    <t>Предоставлены меры социальной поддержки семьям, имеющим ребенка, зачисленного в первый класс в 2024-2025 учебном году</t>
  </si>
  <si>
    <t>Обеспечение функционирования модели персонифицированного финансирования дополнительного образования детей</t>
  </si>
  <si>
    <t>Реализованы мероприятия по обеспечению дфункционирования модели персонифицированного финансирования дополнительного образования детей</t>
  </si>
  <si>
    <t>Укрепление материально-технической базы муниципальных учреждений (проведение экспертизы выполненных работ по ремонту кровли в рамках проекта «Народный бюджет» для муниципального бюджетного учреждения дополнительного образования "Дом детского творчества")</t>
  </si>
  <si>
    <t>Произведены мероприятия, в том числе в целях в целях нормального функционирования образовательного учреждения</t>
  </si>
  <si>
    <t>Укрепление материально-технической базы муниципальных учреждений (ремонт части кровли; изоляция трубопровода отопления в подвале; установка домофона на центральных вход, ремонт санузлов и отмостки; модернизация АПС + оборудование аварийным освещением для муниципального бюджетного учреждения дополнительного образования "Дом детского творчества")</t>
  </si>
  <si>
    <t>Произведены ремонтные работы и мероприятия, в том числе в целях устранения предписаний контролирующих органов, а также в целях нормального функционирования образовательного учреждения</t>
  </si>
  <si>
    <t>Укрепление материально-технической базы муниципальных учреждений (выполнение работ по замене дверных блоков в муниципальном бюджетном учреждении дополнительного образования "Центр развития творчества детей и юношества" за счет средств экономии в рамках реализации проекта «Народный бюджет»)</t>
  </si>
  <si>
    <t>Укрепление материально-технической базы муниципальных учреждений (ремонт кровли, крыльца и тамбура; ремонт входных степеней для муниципального бюджетного учреждения дополнительного образования "Центр развития творчества детей и юношества")</t>
  </si>
  <si>
    <t>Укрепление материально-технической базы муниципальных учреждений (ремонт снегозадержателей, частичный ремонт кровли, приобретение компьютерной техники; ремонт внутренних помещений; закупка спортивного оборудования и инвентаря; модернизация АПС + оборудование аварийным освещением для муниципального бюджетного учреждения дополнительного образования "Детско-юношеская спортивная школа № 1")</t>
  </si>
  <si>
    <t>Произведены мероприятия в целях устранения предписаний контролирующих органов, а также в целях нормального функционирования образовательного учреждения</t>
  </si>
  <si>
    <t>Укрепление материально-технической базы муниципальных учреждений (приобретение дверных блоков, МФУ, мебели (ресепшн), ремонт внутренних помещений, приобретение медицинского холодильника; модернизация АПС + оборудование аварийным освещением, устройство пандуса для муниципального бюджетного учреждения дополнительного образования Детско-юношеская спортивная школа № 3 "Атлет")</t>
  </si>
  <si>
    <t>Укрепление материально-технической базы муниципальных учреждений (устройство ограждения; модернизация АПС + оборудование аварийным освещением для муниципального бюджетного учреждения дополнительного образования "Детско-юношеская спортивная школа "Горизонт")</t>
  </si>
  <si>
    <t>Укрепление материально-технической базы муниципальных учреждений (ремонт кровли, приобретение компьютерной и оргтехники для муниципального бюджетного учреждения дополнительного образования "Центр психолого-педагогической, медицинской и социальной помощи")</t>
  </si>
  <si>
    <t>8. Комплекс процессных мероприятий  «Создание условий для организации проведения независимой оценки качества условий оказания услуг организациями»</t>
  </si>
  <si>
    <t>Создание условий для организации проведения независимой оценки качества условий оказания услуг организациями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</si>
</sst>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0" xfId="0" applyAlignment="1">
      <alignment horizontal="left"/>
    </xf>
    <xf numFmtId="0" fontId="5" fillId="0" borderId="0" xfId="0" applyFont="1" applyAlignment="1">
      <alignment horizontal="left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6" fillId="0" borderId="0" xfId="0" applyFont="1"/>
    <xf numFmtId="0" fontId="0" fillId="0" borderId="0" xfId="0" applyAlignment="1">
      <alignment horizontal="center"/>
    </xf>
    <xf numFmtId="0" fontId="8" fillId="0" borderId="0" xfId="0" applyFont="1" applyAlignment="1">
      <alignment horizontal="left"/>
    </xf>
    <xf numFmtId="0" fontId="5" fillId="0" borderId="2" xfId="0" applyFont="1" applyBorder="1" applyAlignment="1">
      <alignment horizontal="left"/>
    </xf>
    <xf numFmtId="0" fontId="8" fillId="0" borderId="2" xfId="0" applyFont="1" applyBorder="1" applyAlignment="1">
      <alignment horizontal="left"/>
    </xf>
    <xf numFmtId="0" fontId="5" fillId="0" borderId="0" xfId="0" applyFont="1" applyAlignment="1"/>
    <xf numFmtId="0" fontId="6" fillId="0" borderId="0" xfId="0" applyFont="1" applyAlignment="1"/>
    <xf numFmtId="0" fontId="8" fillId="0" borderId="0" xfId="0" applyFont="1" applyAlignment="1">
      <alignment horizontal="center"/>
    </xf>
    <xf numFmtId="2" fontId="2" fillId="0" borderId="1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6" fillId="0" borderId="1" xfId="0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left"/>
    </xf>
    <xf numFmtId="0" fontId="6" fillId="0" borderId="0" xfId="0" applyFont="1" applyFill="1"/>
    <xf numFmtId="4" fontId="8" fillId="0" borderId="0" xfId="0" applyNumberFormat="1" applyFont="1" applyFill="1" applyAlignment="1">
      <alignment horizontal="left"/>
    </xf>
    <xf numFmtId="4" fontId="5" fillId="0" borderId="0" xfId="0" applyNumberFormat="1" applyFont="1" applyAlignment="1">
      <alignment horizontal="left"/>
    </xf>
    <xf numFmtId="4" fontId="5" fillId="0" borderId="0" xfId="0" applyNumberFormat="1" applyFont="1" applyAlignment="1"/>
    <xf numFmtId="2" fontId="0" fillId="0" borderId="0" xfId="0" applyNumberFormat="1" applyAlignment="1">
      <alignment horizontal="left"/>
    </xf>
    <xf numFmtId="4" fontId="6" fillId="0" borderId="0" xfId="0" applyNumberFormat="1" applyFont="1"/>
    <xf numFmtId="4" fontId="6" fillId="0" borderId="0" xfId="0" applyNumberFormat="1" applyFont="1" applyFill="1"/>
    <xf numFmtId="0" fontId="3" fillId="0" borderId="0" xfId="0" applyFont="1" applyBorder="1" applyAlignment="1">
      <alignment horizontal="center" vertical="center"/>
    </xf>
    <xf numFmtId="4" fontId="8" fillId="0" borderId="0" xfId="0" applyNumberFormat="1" applyFont="1" applyAlignment="1">
      <alignment horizontal="left"/>
    </xf>
    <xf numFmtId="2" fontId="6" fillId="0" borderId="0" xfId="0" applyNumberFormat="1" applyFont="1"/>
    <xf numFmtId="2" fontId="0" fillId="0" borderId="0" xfId="0" applyNumberFormat="1"/>
    <xf numFmtId="2" fontId="0" fillId="0" borderId="0" xfId="0" applyNumberFormat="1" applyFill="1" applyAlignment="1">
      <alignment horizontal="left"/>
    </xf>
    <xf numFmtId="0" fontId="8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4" fontId="7" fillId="0" borderId="0" xfId="0" applyNumberFormat="1" applyFont="1" applyBorder="1" applyAlignment="1">
      <alignment horizontal="center" vertical="center" wrapText="1"/>
    </xf>
    <xf numFmtId="2" fontId="7" fillId="0" borderId="0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/>
    </xf>
    <xf numFmtId="4" fontId="9" fillId="0" borderId="1" xfId="0" applyNumberFormat="1" applyFont="1" applyFill="1" applyBorder="1" applyAlignment="1" applyProtection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 wrapText="1"/>
    </xf>
    <xf numFmtId="4" fontId="7" fillId="0" borderId="1" xfId="0" applyNumberFormat="1" applyFont="1" applyFill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justify" vertical="center" wrapText="1"/>
    </xf>
    <xf numFmtId="0" fontId="4" fillId="0" borderId="0" xfId="0" applyFont="1" applyBorder="1" applyAlignment="1">
      <alignment horizontal="justify" vertical="center"/>
    </xf>
    <xf numFmtId="0" fontId="6" fillId="0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90"/>
  <sheetViews>
    <sheetView tabSelected="1" view="pageBreakPreview" topLeftCell="A151" zoomScale="60" zoomScaleNormal="100" workbookViewId="0">
      <selection activeCell="I139" sqref="I139"/>
    </sheetView>
  </sheetViews>
  <sheetFormatPr defaultRowHeight="15" x14ac:dyDescent="0.25"/>
  <cols>
    <col min="1" max="1" width="6.28515625" style="6" customWidth="1"/>
    <col min="2" max="2" width="32.28515625" customWidth="1"/>
    <col min="3" max="3" width="14.42578125" customWidth="1"/>
    <col min="4" max="4" width="13" customWidth="1"/>
    <col min="5" max="10" width="23.42578125" customWidth="1"/>
    <col min="11" max="11" width="14" style="14" customWidth="1"/>
    <col min="12" max="12" width="14.42578125" customWidth="1"/>
    <col min="13" max="13" width="12.7109375" customWidth="1"/>
    <col min="14" max="14" width="31.7109375" customWidth="1"/>
    <col min="15" max="15" width="9.5703125" bestFit="1" customWidth="1"/>
    <col min="16" max="16" width="13" customWidth="1"/>
    <col min="17" max="17" width="16.140625" customWidth="1"/>
  </cols>
  <sheetData>
    <row r="2" spans="1:14" ht="15.75" x14ac:dyDescent="0.25">
      <c r="A2" s="62" t="s">
        <v>116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</row>
    <row r="3" spans="1:14" ht="15.75" x14ac:dyDescent="0.25">
      <c r="A3" s="63" t="s">
        <v>82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</row>
    <row r="4" spans="1:14" ht="15.75" x14ac:dyDescent="0.25">
      <c r="A4" s="3"/>
      <c r="B4" s="3"/>
      <c r="C4" s="3"/>
      <c r="D4" s="3"/>
      <c r="E4" s="3"/>
      <c r="F4" s="3"/>
      <c r="G4" s="3"/>
      <c r="H4" s="3"/>
      <c r="I4" s="3"/>
      <c r="J4" s="3"/>
    </row>
    <row r="5" spans="1:14" ht="15.75" x14ac:dyDescent="0.25">
      <c r="A5" s="55" t="s">
        <v>117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</row>
    <row r="6" spans="1:14" ht="15.75" x14ac:dyDescent="0.25">
      <c r="A6" s="4"/>
      <c r="B6" s="4"/>
      <c r="C6" s="4"/>
      <c r="D6" s="4"/>
      <c r="E6" s="4"/>
      <c r="F6" s="4"/>
      <c r="G6" s="4"/>
      <c r="H6" s="4"/>
      <c r="I6" s="4"/>
      <c r="J6" s="4"/>
    </row>
    <row r="7" spans="1:14" ht="15.75" customHeight="1" x14ac:dyDescent="0.25">
      <c r="A7" s="56" t="s">
        <v>54</v>
      </c>
      <c r="B7" s="56"/>
      <c r="C7" s="56"/>
      <c r="D7" s="56"/>
      <c r="E7" s="56"/>
      <c r="F7" s="56"/>
      <c r="G7" s="64" t="s">
        <v>118</v>
      </c>
      <c r="H7" s="64"/>
      <c r="I7" s="64"/>
      <c r="J7" s="64"/>
      <c r="K7" s="64"/>
      <c r="L7" s="64"/>
      <c r="M7" s="64"/>
      <c r="N7" s="64"/>
    </row>
    <row r="8" spans="1:14" ht="151.5" customHeight="1" x14ac:dyDescent="0.25">
      <c r="A8" s="66" t="s">
        <v>84</v>
      </c>
      <c r="B8" s="67"/>
      <c r="C8" s="67"/>
      <c r="D8" s="67"/>
      <c r="E8" s="67"/>
      <c r="F8" s="68"/>
      <c r="G8" s="69" t="s">
        <v>97</v>
      </c>
      <c r="H8" s="70"/>
      <c r="I8" s="70"/>
      <c r="J8" s="70"/>
      <c r="K8" s="70"/>
      <c r="L8" s="70"/>
      <c r="M8" s="70"/>
      <c r="N8" s="71"/>
    </row>
    <row r="9" spans="1:14" ht="15.75" customHeight="1" x14ac:dyDescent="0.25">
      <c r="A9" s="66" t="s">
        <v>83</v>
      </c>
      <c r="B9" s="67"/>
      <c r="C9" s="67"/>
      <c r="D9" s="67"/>
      <c r="E9" s="67"/>
      <c r="F9" s="68"/>
      <c r="G9" s="72" t="s">
        <v>98</v>
      </c>
      <c r="H9" s="73"/>
      <c r="I9" s="73"/>
      <c r="J9" s="73"/>
      <c r="K9" s="73"/>
      <c r="L9" s="73"/>
      <c r="M9" s="73"/>
      <c r="N9" s="74"/>
    </row>
    <row r="10" spans="1:14" ht="80.25" customHeight="1" x14ac:dyDescent="0.25">
      <c r="A10" s="66" t="s">
        <v>85</v>
      </c>
      <c r="B10" s="67"/>
      <c r="C10" s="67"/>
      <c r="D10" s="67"/>
      <c r="E10" s="67"/>
      <c r="F10" s="68"/>
      <c r="G10" s="69" t="s">
        <v>119</v>
      </c>
      <c r="H10" s="73"/>
      <c r="I10" s="73"/>
      <c r="J10" s="73"/>
      <c r="K10" s="73"/>
      <c r="L10" s="73"/>
      <c r="M10" s="73"/>
      <c r="N10" s="74"/>
    </row>
    <row r="11" spans="1:14" ht="15.75" customHeight="1" x14ac:dyDescent="0.25">
      <c r="A11" s="66" t="s">
        <v>86</v>
      </c>
      <c r="B11" s="67"/>
      <c r="C11" s="67"/>
      <c r="D11" s="67"/>
      <c r="E11" s="67"/>
      <c r="F11" s="68"/>
      <c r="G11" s="64" t="s">
        <v>5</v>
      </c>
      <c r="H11" s="64"/>
      <c r="I11" s="64"/>
      <c r="J11" s="64"/>
      <c r="K11" s="64"/>
      <c r="L11" s="64"/>
      <c r="M11" s="64"/>
      <c r="N11" s="64"/>
    </row>
    <row r="12" spans="1:14" ht="15.75" customHeight="1" x14ac:dyDescent="0.25">
      <c r="A12" s="66" t="s">
        <v>87</v>
      </c>
      <c r="B12" s="67"/>
      <c r="C12" s="67"/>
      <c r="D12" s="67"/>
      <c r="E12" s="67"/>
      <c r="F12" s="68"/>
      <c r="G12" s="72" t="s">
        <v>96</v>
      </c>
      <c r="H12" s="73"/>
      <c r="I12" s="73"/>
      <c r="J12" s="73"/>
      <c r="K12" s="73"/>
      <c r="L12" s="73"/>
      <c r="M12" s="73"/>
      <c r="N12" s="74"/>
    </row>
    <row r="13" spans="1:14" ht="37.5" customHeight="1" x14ac:dyDescent="0.25">
      <c r="A13" s="56" t="s">
        <v>88</v>
      </c>
      <c r="B13" s="56"/>
      <c r="C13" s="56"/>
      <c r="D13" s="56"/>
      <c r="E13" s="56"/>
      <c r="F13" s="56"/>
      <c r="G13" s="65" t="s">
        <v>120</v>
      </c>
      <c r="H13" s="65"/>
      <c r="I13" s="65"/>
      <c r="J13" s="65"/>
      <c r="K13" s="65"/>
      <c r="L13" s="65"/>
      <c r="M13" s="65"/>
      <c r="N13" s="65"/>
    </row>
    <row r="14" spans="1:14" ht="15.75" x14ac:dyDescent="0.25">
      <c r="A14" s="4"/>
      <c r="B14" s="4"/>
      <c r="C14" s="4"/>
      <c r="D14" s="4"/>
      <c r="E14" s="4"/>
      <c r="F14" s="4"/>
      <c r="G14" s="4"/>
      <c r="H14" s="4"/>
      <c r="I14" s="4"/>
      <c r="J14" s="4"/>
    </row>
    <row r="15" spans="1:14" ht="15.75" x14ac:dyDescent="0.25">
      <c r="A15" s="55" t="s">
        <v>89</v>
      </c>
      <c r="B15" s="55"/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</row>
    <row r="16" spans="1:14" ht="15.75" x14ac:dyDescent="0.25">
      <c r="A16" s="25"/>
      <c r="B16" s="25"/>
      <c r="C16" s="25"/>
      <c r="D16" s="25"/>
      <c r="E16" s="25"/>
      <c r="F16" s="25"/>
      <c r="G16" s="25"/>
      <c r="H16" s="25"/>
      <c r="I16" s="25"/>
      <c r="J16" s="25"/>
    </row>
    <row r="17" spans="1:14" ht="63.75" customHeight="1" x14ac:dyDescent="0.25">
      <c r="A17" s="58" t="s">
        <v>91</v>
      </c>
      <c r="B17" s="58"/>
      <c r="C17" s="58"/>
      <c r="D17" s="58"/>
      <c r="E17" s="58"/>
      <c r="F17" s="58"/>
      <c r="G17" s="30" t="s">
        <v>92</v>
      </c>
      <c r="H17" s="30" t="s">
        <v>93</v>
      </c>
      <c r="I17" s="57" t="s">
        <v>94</v>
      </c>
      <c r="J17" s="57"/>
      <c r="K17" s="75" t="s">
        <v>121</v>
      </c>
      <c r="L17" s="75"/>
      <c r="M17" s="58" t="s">
        <v>122</v>
      </c>
      <c r="N17" s="58"/>
    </row>
    <row r="18" spans="1:14" ht="47.25" customHeight="1" x14ac:dyDescent="0.25">
      <c r="A18" s="56" t="s">
        <v>123</v>
      </c>
      <c r="B18" s="56"/>
      <c r="C18" s="56"/>
      <c r="D18" s="56"/>
      <c r="E18" s="56"/>
      <c r="F18" s="56"/>
      <c r="G18" s="30" t="s">
        <v>99</v>
      </c>
      <c r="H18" s="30">
        <v>0.1</v>
      </c>
      <c r="I18" s="57">
        <v>31.5</v>
      </c>
      <c r="J18" s="57"/>
      <c r="K18" s="57">
        <v>30</v>
      </c>
      <c r="L18" s="57"/>
      <c r="M18" s="58">
        <v>31</v>
      </c>
      <c r="N18" s="58"/>
    </row>
    <row r="19" spans="1:14" ht="69" customHeight="1" x14ac:dyDescent="0.25">
      <c r="A19" s="56" t="s">
        <v>124</v>
      </c>
      <c r="B19" s="56"/>
      <c r="C19" s="56"/>
      <c r="D19" s="56"/>
      <c r="E19" s="56"/>
      <c r="F19" s="56"/>
      <c r="G19" s="30" t="s">
        <v>99</v>
      </c>
      <c r="H19" s="30">
        <v>0.1</v>
      </c>
      <c r="I19" s="57">
        <v>100</v>
      </c>
      <c r="J19" s="57"/>
      <c r="K19" s="57">
        <v>100</v>
      </c>
      <c r="L19" s="57"/>
      <c r="M19" s="58">
        <v>100</v>
      </c>
      <c r="N19" s="58"/>
    </row>
    <row r="20" spans="1:14" ht="37.5" customHeight="1" x14ac:dyDescent="0.25">
      <c r="A20" s="56" t="s">
        <v>125</v>
      </c>
      <c r="B20" s="56"/>
      <c r="C20" s="56"/>
      <c r="D20" s="56"/>
      <c r="E20" s="56"/>
      <c r="F20" s="56"/>
      <c r="G20" s="30" t="s">
        <v>99</v>
      </c>
      <c r="H20" s="30">
        <v>0.1</v>
      </c>
      <c r="I20" s="57">
        <v>100</v>
      </c>
      <c r="J20" s="57"/>
      <c r="K20" s="57">
        <v>100</v>
      </c>
      <c r="L20" s="57"/>
      <c r="M20" s="58">
        <v>100</v>
      </c>
      <c r="N20" s="58"/>
    </row>
    <row r="21" spans="1:14" ht="37.5" customHeight="1" x14ac:dyDescent="0.25">
      <c r="A21" s="56" t="s">
        <v>126</v>
      </c>
      <c r="B21" s="56"/>
      <c r="C21" s="56"/>
      <c r="D21" s="56"/>
      <c r="E21" s="56"/>
      <c r="F21" s="56"/>
      <c r="G21" s="30" t="s">
        <v>99</v>
      </c>
      <c r="H21" s="30">
        <v>0.02</v>
      </c>
      <c r="I21" s="57">
        <v>99.7</v>
      </c>
      <c r="J21" s="57"/>
      <c r="K21" s="57">
        <v>99.6</v>
      </c>
      <c r="L21" s="57"/>
      <c r="M21" s="58">
        <v>100</v>
      </c>
      <c r="N21" s="58"/>
    </row>
    <row r="22" spans="1:14" ht="46.5" customHeight="1" x14ac:dyDescent="0.25">
      <c r="A22" s="56" t="s">
        <v>127</v>
      </c>
      <c r="B22" s="56"/>
      <c r="C22" s="56"/>
      <c r="D22" s="56"/>
      <c r="E22" s="56"/>
      <c r="F22" s="56"/>
      <c r="G22" s="30" t="s">
        <v>99</v>
      </c>
      <c r="H22" s="30">
        <v>0.02</v>
      </c>
      <c r="I22" s="57">
        <v>0.3</v>
      </c>
      <c r="J22" s="57"/>
      <c r="K22" s="57">
        <v>0.4</v>
      </c>
      <c r="L22" s="57"/>
      <c r="M22" s="58">
        <v>0</v>
      </c>
      <c r="N22" s="58"/>
    </row>
    <row r="23" spans="1:14" ht="15.75" x14ac:dyDescent="0.25">
      <c r="A23" s="56" t="s">
        <v>128</v>
      </c>
      <c r="B23" s="56"/>
      <c r="C23" s="56"/>
      <c r="D23" s="56"/>
      <c r="E23" s="56"/>
      <c r="F23" s="56"/>
      <c r="G23" s="30" t="s">
        <v>99</v>
      </c>
      <c r="H23" s="30">
        <v>0.1</v>
      </c>
      <c r="I23" s="57">
        <v>82</v>
      </c>
      <c r="J23" s="57"/>
      <c r="K23" s="57">
        <v>75</v>
      </c>
      <c r="L23" s="57"/>
      <c r="M23" s="58">
        <v>86</v>
      </c>
      <c r="N23" s="58"/>
    </row>
    <row r="24" spans="1:14" ht="32.25" customHeight="1" x14ac:dyDescent="0.25">
      <c r="A24" s="56" t="s">
        <v>129</v>
      </c>
      <c r="B24" s="56"/>
      <c r="C24" s="56"/>
      <c r="D24" s="56"/>
      <c r="E24" s="56"/>
      <c r="F24" s="56"/>
      <c r="G24" s="30" t="s">
        <v>99</v>
      </c>
      <c r="H24" s="30">
        <v>0.1</v>
      </c>
      <c r="I24" s="57">
        <v>95</v>
      </c>
      <c r="J24" s="57"/>
      <c r="K24" s="57">
        <v>89</v>
      </c>
      <c r="L24" s="57"/>
      <c r="M24" s="58">
        <v>98.9</v>
      </c>
      <c r="N24" s="58"/>
    </row>
    <row r="25" spans="1:14" ht="56.25" customHeight="1" x14ac:dyDescent="0.25">
      <c r="A25" s="56" t="s">
        <v>130</v>
      </c>
      <c r="B25" s="56"/>
      <c r="C25" s="56"/>
      <c r="D25" s="56"/>
      <c r="E25" s="56"/>
      <c r="F25" s="56"/>
      <c r="G25" s="30" t="s">
        <v>99</v>
      </c>
      <c r="H25" s="30">
        <v>0.03</v>
      </c>
      <c r="I25" s="57">
        <v>10.5</v>
      </c>
      <c r="J25" s="57"/>
      <c r="K25" s="57">
        <v>10.5</v>
      </c>
      <c r="L25" s="57"/>
      <c r="M25" s="58">
        <v>10.5</v>
      </c>
      <c r="N25" s="58"/>
    </row>
    <row r="26" spans="1:14" ht="36" customHeight="1" x14ac:dyDescent="0.25">
      <c r="A26" s="56" t="s">
        <v>131</v>
      </c>
      <c r="B26" s="56"/>
      <c r="C26" s="56"/>
      <c r="D26" s="56"/>
      <c r="E26" s="56"/>
      <c r="F26" s="56"/>
      <c r="G26" s="30" t="s">
        <v>99</v>
      </c>
      <c r="H26" s="30">
        <v>0.03</v>
      </c>
      <c r="I26" s="57">
        <v>25.4</v>
      </c>
      <c r="J26" s="57"/>
      <c r="K26" s="57">
        <v>8.8000000000000007</v>
      </c>
      <c r="L26" s="57"/>
      <c r="M26" s="58">
        <v>9</v>
      </c>
      <c r="N26" s="58"/>
    </row>
    <row r="27" spans="1:14" ht="35.25" customHeight="1" x14ac:dyDescent="0.25">
      <c r="A27" s="56" t="s">
        <v>132</v>
      </c>
      <c r="B27" s="56"/>
      <c r="C27" s="56"/>
      <c r="D27" s="56"/>
      <c r="E27" s="56"/>
      <c r="F27" s="56"/>
      <c r="G27" s="30" t="s">
        <v>99</v>
      </c>
      <c r="H27" s="30">
        <v>0.1</v>
      </c>
      <c r="I27" s="57">
        <v>89</v>
      </c>
      <c r="J27" s="57"/>
      <c r="K27" s="57">
        <v>88</v>
      </c>
      <c r="L27" s="57"/>
      <c r="M27" s="75">
        <v>97.5</v>
      </c>
      <c r="N27" s="75"/>
    </row>
    <row r="28" spans="1:14" ht="46.5" customHeight="1" x14ac:dyDescent="0.25">
      <c r="A28" s="56" t="s">
        <v>133</v>
      </c>
      <c r="B28" s="56"/>
      <c r="C28" s="56"/>
      <c r="D28" s="56"/>
      <c r="E28" s="56"/>
      <c r="F28" s="56"/>
      <c r="G28" s="30" t="s">
        <v>99</v>
      </c>
      <c r="H28" s="30">
        <v>0.01</v>
      </c>
      <c r="I28" s="57">
        <v>29.4</v>
      </c>
      <c r="J28" s="57"/>
      <c r="K28" s="57">
        <v>29.4</v>
      </c>
      <c r="L28" s="57"/>
      <c r="M28" s="58">
        <v>29.4</v>
      </c>
      <c r="N28" s="58"/>
    </row>
    <row r="29" spans="1:14" ht="49.5" customHeight="1" x14ac:dyDescent="0.25">
      <c r="A29" s="56" t="s">
        <v>134</v>
      </c>
      <c r="B29" s="56"/>
      <c r="C29" s="56"/>
      <c r="D29" s="56"/>
      <c r="E29" s="56"/>
      <c r="F29" s="56"/>
      <c r="G29" s="30" t="s">
        <v>99</v>
      </c>
      <c r="H29" s="30">
        <v>0.01</v>
      </c>
      <c r="I29" s="57">
        <v>74.5</v>
      </c>
      <c r="J29" s="57"/>
      <c r="K29" s="57">
        <v>72.400000000000006</v>
      </c>
      <c r="L29" s="57"/>
      <c r="M29" s="58">
        <v>73.2</v>
      </c>
      <c r="N29" s="58"/>
    </row>
    <row r="30" spans="1:14" ht="99" customHeight="1" x14ac:dyDescent="0.25">
      <c r="A30" s="56" t="s">
        <v>135</v>
      </c>
      <c r="B30" s="56"/>
      <c r="C30" s="56"/>
      <c r="D30" s="56"/>
      <c r="E30" s="56"/>
      <c r="F30" s="56"/>
      <c r="G30" s="30" t="s">
        <v>99</v>
      </c>
      <c r="H30" s="30">
        <v>0.01</v>
      </c>
      <c r="I30" s="57">
        <v>93</v>
      </c>
      <c r="J30" s="57"/>
      <c r="K30" s="57">
        <v>93</v>
      </c>
      <c r="L30" s="57"/>
      <c r="M30" s="58">
        <v>99.7</v>
      </c>
      <c r="N30" s="58"/>
    </row>
    <row r="31" spans="1:14" ht="46.5" customHeight="1" x14ac:dyDescent="0.25">
      <c r="A31" s="56" t="s">
        <v>136</v>
      </c>
      <c r="B31" s="56"/>
      <c r="C31" s="56"/>
      <c r="D31" s="56"/>
      <c r="E31" s="56"/>
      <c r="F31" s="56"/>
      <c r="G31" s="30" t="s">
        <v>100</v>
      </c>
      <c r="H31" s="30">
        <v>0.01</v>
      </c>
      <c r="I31" s="57">
        <v>2</v>
      </c>
      <c r="J31" s="57"/>
      <c r="K31" s="57">
        <v>3</v>
      </c>
      <c r="L31" s="57"/>
      <c r="M31" s="58">
        <v>3</v>
      </c>
      <c r="N31" s="58"/>
    </row>
    <row r="32" spans="1:14" ht="33" customHeight="1" x14ac:dyDescent="0.25">
      <c r="A32" s="56" t="s">
        <v>137</v>
      </c>
      <c r="B32" s="56"/>
      <c r="C32" s="56"/>
      <c r="D32" s="56"/>
      <c r="E32" s="56"/>
      <c r="F32" s="56"/>
      <c r="G32" s="30" t="s">
        <v>100</v>
      </c>
      <c r="H32" s="30">
        <v>0.01</v>
      </c>
      <c r="I32" s="57">
        <v>10</v>
      </c>
      <c r="J32" s="57"/>
      <c r="K32" s="57">
        <v>13</v>
      </c>
      <c r="L32" s="57"/>
      <c r="M32" s="58">
        <v>13</v>
      </c>
      <c r="N32" s="58"/>
    </row>
    <row r="33" spans="1:14" ht="48" customHeight="1" x14ac:dyDescent="0.25">
      <c r="A33" s="56" t="s">
        <v>145</v>
      </c>
      <c r="B33" s="56"/>
      <c r="C33" s="56"/>
      <c r="D33" s="56"/>
      <c r="E33" s="56"/>
      <c r="F33" s="56"/>
      <c r="G33" s="30" t="s">
        <v>100</v>
      </c>
      <c r="H33" s="30">
        <v>0.01</v>
      </c>
      <c r="I33" s="57">
        <v>6</v>
      </c>
      <c r="J33" s="57"/>
      <c r="K33" s="57">
        <v>16</v>
      </c>
      <c r="L33" s="57"/>
      <c r="M33" s="58">
        <v>16</v>
      </c>
      <c r="N33" s="58"/>
    </row>
    <row r="34" spans="1:14" ht="54" customHeight="1" x14ac:dyDescent="0.25">
      <c r="A34" s="56" t="s">
        <v>138</v>
      </c>
      <c r="B34" s="56"/>
      <c r="C34" s="56"/>
      <c r="D34" s="56"/>
      <c r="E34" s="56"/>
      <c r="F34" s="56"/>
      <c r="G34" s="30" t="s">
        <v>99</v>
      </c>
      <c r="H34" s="30">
        <v>0.01</v>
      </c>
      <c r="I34" s="57">
        <v>100</v>
      </c>
      <c r="J34" s="57"/>
      <c r="K34" s="57">
        <v>100</v>
      </c>
      <c r="L34" s="57"/>
      <c r="M34" s="58">
        <v>100</v>
      </c>
      <c r="N34" s="58"/>
    </row>
    <row r="35" spans="1:14" ht="66.75" customHeight="1" x14ac:dyDescent="0.25">
      <c r="A35" s="56" t="s">
        <v>139</v>
      </c>
      <c r="B35" s="56"/>
      <c r="C35" s="56"/>
      <c r="D35" s="56"/>
      <c r="E35" s="56"/>
      <c r="F35" s="56"/>
      <c r="G35" s="30" t="s">
        <v>99</v>
      </c>
      <c r="H35" s="30">
        <v>0.01</v>
      </c>
      <c r="I35" s="57">
        <v>100</v>
      </c>
      <c r="J35" s="57"/>
      <c r="K35" s="57">
        <v>100</v>
      </c>
      <c r="L35" s="57"/>
      <c r="M35" s="58">
        <v>100</v>
      </c>
      <c r="N35" s="58"/>
    </row>
    <row r="36" spans="1:14" ht="39" customHeight="1" x14ac:dyDescent="0.25">
      <c r="A36" s="56" t="s">
        <v>140</v>
      </c>
      <c r="B36" s="56"/>
      <c r="C36" s="56"/>
      <c r="D36" s="56"/>
      <c r="E36" s="56"/>
      <c r="F36" s="56"/>
      <c r="G36" s="30" t="s">
        <v>100</v>
      </c>
      <c r="H36" s="30">
        <v>0.01</v>
      </c>
      <c r="I36" s="57">
        <v>3</v>
      </c>
      <c r="J36" s="57"/>
      <c r="K36" s="57">
        <v>3</v>
      </c>
      <c r="L36" s="57"/>
      <c r="M36" s="58">
        <v>3</v>
      </c>
      <c r="N36" s="58"/>
    </row>
    <row r="37" spans="1:14" ht="30.75" customHeight="1" x14ac:dyDescent="0.25">
      <c r="A37" s="56" t="s">
        <v>141</v>
      </c>
      <c r="B37" s="56"/>
      <c r="C37" s="56"/>
      <c r="D37" s="56"/>
      <c r="E37" s="56"/>
      <c r="F37" s="56"/>
      <c r="G37" s="30" t="s">
        <v>99</v>
      </c>
      <c r="H37" s="30">
        <v>0.08</v>
      </c>
      <c r="I37" s="57">
        <v>95</v>
      </c>
      <c r="J37" s="57"/>
      <c r="K37" s="57">
        <v>91</v>
      </c>
      <c r="L37" s="57"/>
      <c r="M37" s="75">
        <v>98.2</v>
      </c>
      <c r="N37" s="75"/>
    </row>
    <row r="38" spans="1:14" ht="37.5" customHeight="1" x14ac:dyDescent="0.25">
      <c r="A38" s="56" t="s">
        <v>142</v>
      </c>
      <c r="B38" s="56"/>
      <c r="C38" s="56"/>
      <c r="D38" s="56"/>
      <c r="E38" s="56"/>
      <c r="F38" s="56"/>
      <c r="G38" s="30" t="s">
        <v>99</v>
      </c>
      <c r="H38" s="30">
        <v>0.02</v>
      </c>
      <c r="I38" s="57">
        <v>48</v>
      </c>
      <c r="J38" s="57"/>
      <c r="K38" s="57">
        <v>47.5</v>
      </c>
      <c r="L38" s="57"/>
      <c r="M38" s="58">
        <v>47.9</v>
      </c>
      <c r="N38" s="58"/>
    </row>
    <row r="39" spans="1:14" ht="15.75" x14ac:dyDescent="0.25">
      <c r="A39" s="56" t="s">
        <v>143</v>
      </c>
      <c r="B39" s="56"/>
      <c r="C39" s="56"/>
      <c r="D39" s="56"/>
      <c r="E39" s="56"/>
      <c r="F39" s="56"/>
      <c r="G39" s="30" t="s">
        <v>99</v>
      </c>
      <c r="H39" s="30">
        <v>0.1</v>
      </c>
      <c r="I39" s="57">
        <v>100</v>
      </c>
      <c r="J39" s="57"/>
      <c r="K39" s="57">
        <v>100</v>
      </c>
      <c r="L39" s="57"/>
      <c r="M39" s="58">
        <v>100</v>
      </c>
      <c r="N39" s="58"/>
    </row>
    <row r="40" spans="1:14" ht="30" customHeight="1" x14ac:dyDescent="0.25">
      <c r="A40" s="56" t="s">
        <v>144</v>
      </c>
      <c r="B40" s="56"/>
      <c r="C40" s="56"/>
      <c r="D40" s="56"/>
      <c r="E40" s="56"/>
      <c r="F40" s="56"/>
      <c r="G40" s="30" t="s">
        <v>99</v>
      </c>
      <c r="H40" s="30">
        <v>0.01</v>
      </c>
      <c r="I40" s="57">
        <v>100</v>
      </c>
      <c r="J40" s="57"/>
      <c r="K40" s="57">
        <v>100</v>
      </c>
      <c r="L40" s="57"/>
      <c r="M40" s="58">
        <v>100</v>
      </c>
      <c r="N40" s="58"/>
    </row>
    <row r="41" spans="1:14" ht="15.75" x14ac:dyDescent="0.25">
      <c r="A41" s="25"/>
      <c r="B41" s="25"/>
      <c r="C41" s="25"/>
      <c r="D41" s="25"/>
      <c r="E41" s="25"/>
      <c r="F41" s="25"/>
      <c r="G41" s="25"/>
      <c r="H41" s="25"/>
      <c r="I41" s="25"/>
      <c r="J41" s="25"/>
    </row>
    <row r="42" spans="1:14" ht="71.25" customHeight="1" x14ac:dyDescent="0.25">
      <c r="A42" s="59" t="s">
        <v>95</v>
      </c>
      <c r="B42" s="60"/>
      <c r="C42" s="60"/>
      <c r="D42" s="60"/>
      <c r="E42" s="60"/>
      <c r="F42" s="60"/>
      <c r="G42" s="60"/>
      <c r="H42" s="60"/>
      <c r="I42" s="60"/>
      <c r="J42" s="60"/>
      <c r="K42" s="60"/>
      <c r="L42" s="60"/>
      <c r="M42" s="60"/>
      <c r="N42" s="60"/>
    </row>
    <row r="43" spans="1:14" ht="15.75" x14ac:dyDescent="0.25">
      <c r="A43" s="25"/>
      <c r="B43" s="25"/>
      <c r="C43" s="25"/>
      <c r="D43" s="25"/>
      <c r="E43" s="25"/>
      <c r="F43" s="25"/>
      <c r="G43" s="25"/>
      <c r="H43" s="25"/>
      <c r="I43" s="25"/>
      <c r="J43" s="25"/>
    </row>
    <row r="44" spans="1:14" ht="15.75" x14ac:dyDescent="0.25">
      <c r="A44" s="55" t="s">
        <v>101</v>
      </c>
      <c r="B44" s="55"/>
      <c r="C44" s="55"/>
      <c r="D44" s="55"/>
      <c r="E44" s="55"/>
      <c r="F44" s="55"/>
      <c r="G44" s="55"/>
      <c r="H44" s="55"/>
      <c r="I44" s="55"/>
      <c r="J44" s="55"/>
      <c r="K44" s="55"/>
      <c r="L44" s="55"/>
      <c r="M44" s="55"/>
      <c r="N44" s="55"/>
    </row>
    <row r="45" spans="1:14" ht="15.75" x14ac:dyDescent="0.25">
      <c r="A45" s="25"/>
      <c r="B45" s="25"/>
      <c r="C45" s="25"/>
      <c r="D45" s="25"/>
      <c r="E45" s="25"/>
      <c r="F45" s="25"/>
      <c r="G45" s="25"/>
      <c r="H45" s="25"/>
      <c r="I45" s="25"/>
      <c r="J45" s="25"/>
    </row>
    <row r="46" spans="1:14" ht="48" customHeight="1" x14ac:dyDescent="0.25">
      <c r="A46" s="51" t="s">
        <v>102</v>
      </c>
      <c r="B46" s="52"/>
      <c r="C46" s="52"/>
      <c r="D46" s="53"/>
      <c r="E46" s="51" t="s">
        <v>103</v>
      </c>
      <c r="F46" s="52"/>
      <c r="G46" s="52"/>
      <c r="H46" s="52"/>
      <c r="I46" s="52"/>
      <c r="J46" s="53"/>
      <c r="K46" s="50" t="s">
        <v>104</v>
      </c>
      <c r="L46" s="50"/>
      <c r="M46" s="54" t="s">
        <v>105</v>
      </c>
      <c r="N46" s="54"/>
    </row>
    <row r="47" spans="1:14" ht="30" customHeight="1" x14ac:dyDescent="0.25">
      <c r="A47" s="51" t="s">
        <v>6</v>
      </c>
      <c r="B47" s="52"/>
      <c r="C47" s="52"/>
      <c r="D47" s="53"/>
      <c r="E47" s="51" t="s">
        <v>146</v>
      </c>
      <c r="F47" s="52"/>
      <c r="G47" s="52"/>
      <c r="H47" s="52"/>
      <c r="I47" s="52"/>
      <c r="J47" s="53"/>
      <c r="K47" s="50" t="s">
        <v>96</v>
      </c>
      <c r="L47" s="50"/>
      <c r="M47" s="50" t="s">
        <v>96</v>
      </c>
      <c r="N47" s="50"/>
    </row>
    <row r="48" spans="1:14" ht="30.75" customHeight="1" x14ac:dyDescent="0.25">
      <c r="A48" s="51" t="s">
        <v>7</v>
      </c>
      <c r="B48" s="52"/>
      <c r="C48" s="52"/>
      <c r="D48" s="53"/>
      <c r="E48" s="51" t="s">
        <v>147</v>
      </c>
      <c r="F48" s="52"/>
      <c r="G48" s="52"/>
      <c r="H48" s="52"/>
      <c r="I48" s="52"/>
      <c r="J48" s="53"/>
      <c r="K48" s="50" t="s">
        <v>96</v>
      </c>
      <c r="L48" s="50"/>
      <c r="M48" s="50" t="s">
        <v>96</v>
      </c>
      <c r="N48" s="50"/>
    </row>
    <row r="49" spans="1:14" ht="39.75" customHeight="1" x14ac:dyDescent="0.25">
      <c r="A49" s="51" t="s">
        <v>70</v>
      </c>
      <c r="B49" s="52"/>
      <c r="C49" s="52"/>
      <c r="D49" s="53"/>
      <c r="E49" s="51" t="s">
        <v>148</v>
      </c>
      <c r="F49" s="52"/>
      <c r="G49" s="52"/>
      <c r="H49" s="52"/>
      <c r="I49" s="52"/>
      <c r="J49" s="53"/>
      <c r="K49" s="50" t="s">
        <v>96</v>
      </c>
      <c r="L49" s="50"/>
      <c r="M49" s="50" t="s">
        <v>96</v>
      </c>
      <c r="N49" s="50"/>
    </row>
    <row r="50" spans="1:14" ht="29.25" customHeight="1" x14ac:dyDescent="0.25">
      <c r="A50" s="51" t="s">
        <v>149</v>
      </c>
      <c r="B50" s="52"/>
      <c r="C50" s="52"/>
      <c r="D50" s="53"/>
      <c r="E50" s="51" t="s">
        <v>150</v>
      </c>
      <c r="F50" s="52"/>
      <c r="G50" s="52"/>
      <c r="H50" s="52"/>
      <c r="I50" s="52"/>
      <c r="J50" s="53"/>
      <c r="K50" s="50" t="s">
        <v>96</v>
      </c>
      <c r="L50" s="50"/>
      <c r="M50" s="50" t="s">
        <v>96</v>
      </c>
      <c r="N50" s="50"/>
    </row>
    <row r="51" spans="1:14" ht="195" customHeight="1" x14ac:dyDescent="0.25">
      <c r="A51" s="51" t="s">
        <v>106</v>
      </c>
      <c r="B51" s="52"/>
      <c r="C51" s="52"/>
      <c r="D51" s="53"/>
      <c r="E51" s="51" t="s">
        <v>151</v>
      </c>
      <c r="F51" s="52"/>
      <c r="G51" s="52"/>
      <c r="H51" s="52"/>
      <c r="I51" s="52"/>
      <c r="J51" s="53"/>
      <c r="K51" s="50" t="s">
        <v>96</v>
      </c>
      <c r="L51" s="50"/>
      <c r="M51" s="50" t="s">
        <v>96</v>
      </c>
      <c r="N51" s="50"/>
    </row>
    <row r="52" spans="1:14" ht="409.5" customHeight="1" x14ac:dyDescent="0.25">
      <c r="A52" s="51" t="s">
        <v>107</v>
      </c>
      <c r="B52" s="52"/>
      <c r="C52" s="52"/>
      <c r="D52" s="53"/>
      <c r="E52" s="51" t="s">
        <v>152</v>
      </c>
      <c r="F52" s="52"/>
      <c r="G52" s="52"/>
      <c r="H52" s="52"/>
      <c r="I52" s="52"/>
      <c r="J52" s="53"/>
      <c r="K52" s="50" t="s">
        <v>96</v>
      </c>
      <c r="L52" s="50"/>
      <c r="M52" s="50" t="s">
        <v>96</v>
      </c>
      <c r="N52" s="50"/>
    </row>
    <row r="53" spans="1:14" ht="87.75" customHeight="1" x14ac:dyDescent="0.25">
      <c r="A53" s="51" t="s">
        <v>108</v>
      </c>
      <c r="B53" s="52"/>
      <c r="C53" s="52"/>
      <c r="D53" s="53"/>
      <c r="E53" s="51" t="s">
        <v>153</v>
      </c>
      <c r="F53" s="52"/>
      <c r="G53" s="52"/>
      <c r="H53" s="52"/>
      <c r="I53" s="52"/>
      <c r="J53" s="53"/>
      <c r="K53" s="50" t="s">
        <v>96</v>
      </c>
      <c r="L53" s="50"/>
      <c r="M53" s="50" t="s">
        <v>96</v>
      </c>
      <c r="N53" s="50"/>
    </row>
    <row r="54" spans="1:14" ht="38.25" customHeight="1" x14ac:dyDescent="0.25">
      <c r="A54" s="51" t="s">
        <v>109</v>
      </c>
      <c r="B54" s="52"/>
      <c r="C54" s="52"/>
      <c r="D54" s="53"/>
      <c r="E54" s="51" t="s">
        <v>113</v>
      </c>
      <c r="F54" s="52"/>
      <c r="G54" s="52"/>
      <c r="H54" s="52"/>
      <c r="I54" s="52"/>
      <c r="J54" s="53"/>
      <c r="K54" s="50" t="s">
        <v>96</v>
      </c>
      <c r="L54" s="50"/>
      <c r="M54" s="50" t="s">
        <v>96</v>
      </c>
      <c r="N54" s="50"/>
    </row>
    <row r="55" spans="1:14" ht="53.25" customHeight="1" x14ac:dyDescent="0.25">
      <c r="A55" s="51" t="s">
        <v>110</v>
      </c>
      <c r="B55" s="52"/>
      <c r="C55" s="52"/>
      <c r="D55" s="53"/>
      <c r="E55" s="51" t="s">
        <v>114</v>
      </c>
      <c r="F55" s="52"/>
      <c r="G55" s="52"/>
      <c r="H55" s="52"/>
      <c r="I55" s="52"/>
      <c r="J55" s="53"/>
      <c r="K55" s="50" t="s">
        <v>96</v>
      </c>
      <c r="L55" s="50"/>
      <c r="M55" s="50" t="s">
        <v>96</v>
      </c>
      <c r="N55" s="50"/>
    </row>
    <row r="56" spans="1:14" ht="36" customHeight="1" x14ac:dyDescent="0.25">
      <c r="A56" s="54" t="s">
        <v>111</v>
      </c>
      <c r="B56" s="54"/>
      <c r="C56" s="54"/>
      <c r="D56" s="54"/>
      <c r="E56" s="54" t="s">
        <v>32</v>
      </c>
      <c r="F56" s="54"/>
      <c r="G56" s="54"/>
      <c r="H56" s="54"/>
      <c r="I56" s="54"/>
      <c r="J56" s="54"/>
      <c r="K56" s="50" t="s">
        <v>96</v>
      </c>
      <c r="L56" s="50"/>
      <c r="M56" s="50" t="s">
        <v>96</v>
      </c>
      <c r="N56" s="50"/>
    </row>
    <row r="57" spans="1:14" ht="75" customHeight="1" x14ac:dyDescent="0.25">
      <c r="A57" s="51" t="s">
        <v>112</v>
      </c>
      <c r="B57" s="52"/>
      <c r="C57" s="52"/>
      <c r="D57" s="53"/>
      <c r="E57" s="51" t="s">
        <v>115</v>
      </c>
      <c r="F57" s="52"/>
      <c r="G57" s="52"/>
      <c r="H57" s="52"/>
      <c r="I57" s="52"/>
      <c r="J57" s="53"/>
      <c r="K57" s="50" t="s">
        <v>96</v>
      </c>
      <c r="L57" s="50"/>
      <c r="M57" s="50" t="s">
        <v>96</v>
      </c>
      <c r="N57" s="50"/>
    </row>
    <row r="58" spans="1:14" ht="59.25" customHeight="1" x14ac:dyDescent="0.25">
      <c r="A58" s="51" t="s">
        <v>154</v>
      </c>
      <c r="B58" s="52"/>
      <c r="C58" s="52"/>
      <c r="D58" s="53"/>
      <c r="E58" s="51" t="s">
        <v>155</v>
      </c>
      <c r="F58" s="52"/>
      <c r="G58" s="52"/>
      <c r="H58" s="52"/>
      <c r="I58" s="52"/>
      <c r="J58" s="53"/>
      <c r="K58" s="50" t="s">
        <v>96</v>
      </c>
      <c r="L58" s="50"/>
      <c r="M58" s="50" t="s">
        <v>96</v>
      </c>
      <c r="N58" s="50"/>
    </row>
    <row r="59" spans="1:14" ht="15.75" x14ac:dyDescent="0.25">
      <c r="A59" s="25"/>
      <c r="B59" s="25"/>
      <c r="C59" s="25"/>
      <c r="D59" s="25"/>
      <c r="E59" s="25"/>
      <c r="F59" s="25"/>
      <c r="G59" s="25"/>
      <c r="H59" s="25"/>
      <c r="I59" s="25"/>
      <c r="J59" s="25"/>
    </row>
    <row r="60" spans="1:14" ht="15.75" x14ac:dyDescent="0.25">
      <c r="A60" s="55" t="s">
        <v>90</v>
      </c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</row>
    <row r="61" spans="1:14" ht="15.75" x14ac:dyDescent="0.25">
      <c r="A61" s="4"/>
      <c r="B61" s="4"/>
      <c r="C61" s="4"/>
      <c r="D61" s="4"/>
      <c r="E61" s="4"/>
      <c r="F61" s="4"/>
      <c r="G61" s="4"/>
      <c r="H61" s="4"/>
      <c r="I61" s="4"/>
      <c r="J61" s="4"/>
    </row>
    <row r="62" spans="1:14" x14ac:dyDescent="0.25">
      <c r="A62" s="61" t="s">
        <v>55</v>
      </c>
      <c r="B62" s="61" t="s">
        <v>56</v>
      </c>
      <c r="C62" s="61" t="s">
        <v>57</v>
      </c>
      <c r="D62" s="61"/>
      <c r="E62" s="61"/>
      <c r="F62" s="61"/>
      <c r="G62" s="61"/>
      <c r="H62" s="61" t="s">
        <v>58</v>
      </c>
      <c r="I62" s="61"/>
      <c r="J62" s="61"/>
      <c r="K62" s="61"/>
      <c r="L62" s="61"/>
      <c r="M62" s="61"/>
      <c r="N62" s="61"/>
    </row>
    <row r="63" spans="1:14" x14ac:dyDescent="0.25">
      <c r="A63" s="61"/>
      <c r="B63" s="61"/>
      <c r="C63" s="61" t="s">
        <v>2</v>
      </c>
      <c r="D63" s="61" t="s">
        <v>59</v>
      </c>
      <c r="E63" s="61"/>
      <c r="F63" s="61"/>
      <c r="G63" s="61"/>
      <c r="H63" s="61" t="s">
        <v>2</v>
      </c>
      <c r="I63" s="61" t="s">
        <v>59</v>
      </c>
      <c r="J63" s="61"/>
      <c r="K63" s="61"/>
      <c r="L63" s="61"/>
      <c r="M63" s="61" t="s">
        <v>60</v>
      </c>
      <c r="N63" s="61" t="s">
        <v>61</v>
      </c>
    </row>
    <row r="64" spans="1:14" ht="22.5" customHeight="1" x14ac:dyDescent="0.25">
      <c r="A64" s="61"/>
      <c r="B64" s="61"/>
      <c r="C64" s="61"/>
      <c r="D64" s="15" t="s">
        <v>3</v>
      </c>
      <c r="E64" s="15" t="s">
        <v>62</v>
      </c>
      <c r="F64" s="15" t="s">
        <v>4</v>
      </c>
      <c r="G64" s="36" t="s">
        <v>63</v>
      </c>
      <c r="H64" s="61"/>
      <c r="I64" s="15" t="s">
        <v>64</v>
      </c>
      <c r="J64" s="15" t="s">
        <v>62</v>
      </c>
      <c r="K64" s="15" t="s">
        <v>4</v>
      </c>
      <c r="L64" s="36" t="s">
        <v>63</v>
      </c>
      <c r="M64" s="61"/>
      <c r="N64" s="61"/>
    </row>
    <row r="65" spans="1:14" x14ac:dyDescent="0.25">
      <c r="A65" s="44" t="s">
        <v>149</v>
      </c>
      <c r="B65" s="45"/>
      <c r="C65" s="45"/>
      <c r="D65" s="45"/>
      <c r="E65" s="45"/>
      <c r="F65" s="45"/>
      <c r="G65" s="45"/>
      <c r="H65" s="45"/>
      <c r="I65" s="45"/>
      <c r="J65" s="45"/>
      <c r="K65" s="45"/>
      <c r="L65" s="45"/>
      <c r="M65" s="45"/>
      <c r="N65" s="46"/>
    </row>
    <row r="66" spans="1:14" ht="63.75" x14ac:dyDescent="0.25">
      <c r="A66" s="15">
        <v>1</v>
      </c>
      <c r="B66" s="15" t="s">
        <v>156</v>
      </c>
      <c r="C66" s="13">
        <f>SUM(D66:G66)</f>
        <v>1651902.1099999999</v>
      </c>
      <c r="D66" s="13">
        <v>0</v>
      </c>
      <c r="E66" s="13">
        <v>991141.27</v>
      </c>
      <c r="F66" s="13">
        <v>495570.63</v>
      </c>
      <c r="G66" s="13">
        <v>165190.21</v>
      </c>
      <c r="H66" s="16">
        <f>SUM(I66:L66)</f>
        <v>1481734.99</v>
      </c>
      <c r="I66" s="16">
        <v>0</v>
      </c>
      <c r="J66" s="16">
        <v>889041</v>
      </c>
      <c r="K66" s="16">
        <v>444520.5</v>
      </c>
      <c r="L66" s="13">
        <v>148173.49</v>
      </c>
      <c r="M66" s="16">
        <f>H66*100/C66</f>
        <v>89.698716469343339</v>
      </c>
      <c r="N66" s="15" t="s">
        <v>75</v>
      </c>
    </row>
    <row r="67" spans="1:14" ht="63.75" x14ac:dyDescent="0.25">
      <c r="A67" s="15">
        <v>2</v>
      </c>
      <c r="B67" s="15" t="s">
        <v>157</v>
      </c>
      <c r="C67" s="13">
        <f>SUM(D67:G67)</f>
        <v>547789.06000000006</v>
      </c>
      <c r="D67" s="13">
        <v>0</v>
      </c>
      <c r="E67" s="13">
        <v>301283.98000000004</v>
      </c>
      <c r="F67" s="13">
        <v>164336.72</v>
      </c>
      <c r="G67" s="13">
        <v>82168.36</v>
      </c>
      <c r="H67" s="16">
        <f>SUM(I67:L67)</f>
        <v>547789.05999999994</v>
      </c>
      <c r="I67" s="16">
        <v>0</v>
      </c>
      <c r="J67" s="16">
        <v>301283.98</v>
      </c>
      <c r="K67" s="16">
        <v>164336.72</v>
      </c>
      <c r="L67" s="13">
        <v>82168.36</v>
      </c>
      <c r="M67" s="16">
        <f>H67*100/C67</f>
        <v>99.999999999999972</v>
      </c>
      <c r="N67" s="15" t="s">
        <v>75</v>
      </c>
    </row>
    <row r="68" spans="1:14" x14ac:dyDescent="0.25">
      <c r="A68" s="44" t="s">
        <v>6</v>
      </c>
      <c r="B68" s="45"/>
      <c r="C68" s="45"/>
      <c r="D68" s="45"/>
      <c r="E68" s="45"/>
      <c r="F68" s="45"/>
      <c r="G68" s="45"/>
      <c r="H68" s="45"/>
      <c r="I68" s="45"/>
      <c r="J68" s="45"/>
      <c r="K68" s="45"/>
      <c r="L68" s="45"/>
      <c r="M68" s="45"/>
      <c r="N68" s="46"/>
    </row>
    <row r="69" spans="1:14" ht="153" x14ac:dyDescent="0.25">
      <c r="A69" s="15">
        <v>3</v>
      </c>
      <c r="B69" s="15" t="s">
        <v>158</v>
      </c>
      <c r="C69" s="13">
        <f>SUM(D69:F69)</f>
        <v>2132637.0099999998</v>
      </c>
      <c r="D69" s="13">
        <v>2026857.47</v>
      </c>
      <c r="E69" s="13">
        <v>84453.16</v>
      </c>
      <c r="F69" s="13">
        <v>21326.38</v>
      </c>
      <c r="G69" s="13">
        <v>0</v>
      </c>
      <c r="H69" s="16">
        <f>SUM(I69:L69)</f>
        <v>2132637.0099999998</v>
      </c>
      <c r="I69" s="16">
        <v>2026857.47</v>
      </c>
      <c r="J69" s="16">
        <v>84453.16</v>
      </c>
      <c r="K69" s="16">
        <v>21326.38</v>
      </c>
      <c r="L69" s="13">
        <v>0</v>
      </c>
      <c r="M69" s="16">
        <f>H69*100/C69</f>
        <v>100</v>
      </c>
      <c r="N69" s="15" t="s">
        <v>67</v>
      </c>
    </row>
    <row r="70" spans="1:14" x14ac:dyDescent="0.25">
      <c r="A70" s="44" t="s">
        <v>7</v>
      </c>
      <c r="B70" s="45"/>
      <c r="C70" s="45"/>
      <c r="D70" s="45"/>
      <c r="E70" s="45"/>
      <c r="F70" s="45"/>
      <c r="G70" s="45"/>
      <c r="H70" s="45"/>
      <c r="I70" s="45"/>
      <c r="J70" s="45"/>
      <c r="K70" s="45"/>
      <c r="L70" s="45"/>
      <c r="M70" s="45"/>
      <c r="N70" s="46"/>
    </row>
    <row r="71" spans="1:14" ht="102" x14ac:dyDescent="0.25">
      <c r="A71" s="15">
        <v>4</v>
      </c>
      <c r="B71" s="15" t="s">
        <v>68</v>
      </c>
      <c r="C71" s="13">
        <f>SUM(D71:F71)</f>
        <v>9106276.0800000001</v>
      </c>
      <c r="D71" s="37">
        <v>8654598.9199999999</v>
      </c>
      <c r="E71" s="37">
        <v>360614.38</v>
      </c>
      <c r="F71" s="37">
        <v>91062.78</v>
      </c>
      <c r="G71" s="13">
        <v>0</v>
      </c>
      <c r="H71" s="16">
        <f>SUM(I71:L71)</f>
        <v>9106276.0800000001</v>
      </c>
      <c r="I71" s="16">
        <v>8654598.9199999999</v>
      </c>
      <c r="J71" s="16">
        <v>360614.38</v>
      </c>
      <c r="K71" s="16">
        <v>91062.78</v>
      </c>
      <c r="L71" s="13">
        <v>0</v>
      </c>
      <c r="M71" s="16">
        <f>H71*100/C71</f>
        <v>100</v>
      </c>
      <c r="N71" s="15" t="s">
        <v>69</v>
      </c>
    </row>
    <row r="72" spans="1:14" x14ac:dyDescent="0.25">
      <c r="A72" s="44" t="s">
        <v>70</v>
      </c>
      <c r="B72" s="45"/>
      <c r="C72" s="45"/>
      <c r="D72" s="45"/>
      <c r="E72" s="45"/>
      <c r="F72" s="45"/>
      <c r="G72" s="45"/>
      <c r="H72" s="45"/>
      <c r="I72" s="45"/>
      <c r="J72" s="45"/>
      <c r="K72" s="45"/>
      <c r="L72" s="45"/>
      <c r="M72" s="45"/>
      <c r="N72" s="46"/>
    </row>
    <row r="73" spans="1:14" ht="102" x14ac:dyDescent="0.25">
      <c r="A73" s="15">
        <v>5</v>
      </c>
      <c r="B73" s="15" t="s">
        <v>71</v>
      </c>
      <c r="C73" s="13">
        <f>SUM(D73:F73)</f>
        <v>4719292.6900000004</v>
      </c>
      <c r="D73" s="37">
        <v>4530520.9800000004</v>
      </c>
      <c r="E73" s="37">
        <v>188771.71</v>
      </c>
      <c r="F73" s="13">
        <v>0</v>
      </c>
      <c r="G73" s="16">
        <v>0</v>
      </c>
      <c r="H73" s="16">
        <f>SUM(I73:L73)</f>
        <v>4719291.6899999995</v>
      </c>
      <c r="I73" s="16">
        <v>4530520.01</v>
      </c>
      <c r="J73" s="16">
        <v>188771.68</v>
      </c>
      <c r="K73" s="16">
        <v>0</v>
      </c>
      <c r="L73" s="13">
        <v>0</v>
      </c>
      <c r="M73" s="16">
        <f>H73*100/C73</f>
        <v>99.999978810383951</v>
      </c>
      <c r="N73" s="15" t="s">
        <v>72</v>
      </c>
    </row>
    <row r="74" spans="1:14" x14ac:dyDescent="0.25">
      <c r="A74" s="44" t="s">
        <v>8</v>
      </c>
      <c r="B74" s="45"/>
      <c r="C74" s="45"/>
      <c r="D74" s="45"/>
      <c r="E74" s="45"/>
      <c r="F74" s="45"/>
      <c r="G74" s="45"/>
      <c r="H74" s="45"/>
      <c r="I74" s="45"/>
      <c r="J74" s="45"/>
      <c r="K74" s="45"/>
      <c r="L74" s="45"/>
      <c r="M74" s="45"/>
      <c r="N74" s="46"/>
    </row>
    <row r="75" spans="1:14" ht="51" x14ac:dyDescent="0.25">
      <c r="A75" s="15">
        <v>6</v>
      </c>
      <c r="B75" s="15" t="s">
        <v>9</v>
      </c>
      <c r="C75" s="13">
        <f t="shared" ref="C75:C109" si="0">SUM(D75:F75)</f>
        <v>143900486.78</v>
      </c>
      <c r="D75" s="13">
        <v>0</v>
      </c>
      <c r="E75" s="13">
        <v>0</v>
      </c>
      <c r="F75" s="13">
        <v>143900486.78</v>
      </c>
      <c r="G75" s="16">
        <v>0</v>
      </c>
      <c r="H75" s="16">
        <f t="shared" ref="H75:H109" si="1">SUM(I75:L75)</f>
        <v>142090067.59999999</v>
      </c>
      <c r="I75" s="16">
        <v>0</v>
      </c>
      <c r="J75" s="16">
        <v>0</v>
      </c>
      <c r="K75" s="16">
        <v>142090067.59999999</v>
      </c>
      <c r="L75" s="13">
        <v>0</v>
      </c>
      <c r="M75" s="16">
        <f t="shared" ref="M75:M109" si="2">H75*100/C75</f>
        <v>98.741895027243487</v>
      </c>
      <c r="N75" s="15" t="s">
        <v>10</v>
      </c>
    </row>
    <row r="76" spans="1:14" ht="272.25" customHeight="1" x14ac:dyDescent="0.25">
      <c r="A76" s="15">
        <v>7</v>
      </c>
      <c r="B76" s="15" t="s">
        <v>11</v>
      </c>
      <c r="C76" s="13">
        <f t="shared" si="0"/>
        <v>458425574.94999999</v>
      </c>
      <c r="D76" s="13">
        <v>0</v>
      </c>
      <c r="E76" s="13">
        <v>458425574.94999999</v>
      </c>
      <c r="F76" s="13">
        <v>0</v>
      </c>
      <c r="G76" s="16">
        <v>0</v>
      </c>
      <c r="H76" s="16">
        <f t="shared" si="1"/>
        <v>458023824.83999997</v>
      </c>
      <c r="I76" s="16">
        <v>0</v>
      </c>
      <c r="J76" s="16">
        <v>458023824.83999997</v>
      </c>
      <c r="K76" s="16">
        <v>0</v>
      </c>
      <c r="L76" s="13">
        <v>0</v>
      </c>
      <c r="M76" s="16">
        <f t="shared" si="2"/>
        <v>99.912363067866835</v>
      </c>
      <c r="N76" s="15" t="s">
        <v>41</v>
      </c>
    </row>
    <row r="77" spans="1:14" ht="148.5" customHeight="1" x14ac:dyDescent="0.25">
      <c r="A77" s="15">
        <v>8</v>
      </c>
      <c r="B77" s="15" t="s">
        <v>159</v>
      </c>
      <c r="C77" s="13">
        <f t="shared" si="0"/>
        <v>18229107.16</v>
      </c>
      <c r="D77" s="13">
        <v>0</v>
      </c>
      <c r="E77" s="13">
        <v>0</v>
      </c>
      <c r="F77" s="13">
        <v>18229107.16</v>
      </c>
      <c r="G77" s="16">
        <v>0</v>
      </c>
      <c r="H77" s="16">
        <f t="shared" si="1"/>
        <v>17942668.07</v>
      </c>
      <c r="I77" s="16">
        <v>0</v>
      </c>
      <c r="J77" s="16">
        <v>0</v>
      </c>
      <c r="K77" s="16">
        <v>17942668.07</v>
      </c>
      <c r="L77" s="13">
        <v>0</v>
      </c>
      <c r="M77" s="16">
        <f t="shared" si="2"/>
        <v>98.428671862610301</v>
      </c>
      <c r="N77" s="15" t="s">
        <v>18</v>
      </c>
    </row>
    <row r="78" spans="1:14" ht="204" x14ac:dyDescent="0.25">
      <c r="A78" s="15">
        <v>9</v>
      </c>
      <c r="B78" s="15" t="s">
        <v>160</v>
      </c>
      <c r="C78" s="13">
        <f t="shared" si="0"/>
        <v>2146793.0499999998</v>
      </c>
      <c r="D78" s="13">
        <v>0</v>
      </c>
      <c r="E78" s="13">
        <v>0</v>
      </c>
      <c r="F78" s="13">
        <v>2146793.0499999998</v>
      </c>
      <c r="G78" s="16">
        <v>0</v>
      </c>
      <c r="H78" s="16">
        <f t="shared" si="1"/>
        <v>2117123.3199999998</v>
      </c>
      <c r="I78" s="16">
        <v>0</v>
      </c>
      <c r="J78" s="16">
        <v>0</v>
      </c>
      <c r="K78" s="16">
        <v>2117123.3199999998</v>
      </c>
      <c r="L78" s="13">
        <v>0</v>
      </c>
      <c r="M78" s="16">
        <f t="shared" si="2"/>
        <v>98.617951087553593</v>
      </c>
      <c r="N78" s="15" t="s">
        <v>161</v>
      </c>
    </row>
    <row r="79" spans="1:14" ht="156.75" customHeight="1" x14ac:dyDescent="0.25">
      <c r="A79" s="15">
        <v>10</v>
      </c>
      <c r="B79" s="15" t="s">
        <v>162</v>
      </c>
      <c r="C79" s="13">
        <f t="shared" ref="C79:C81" si="3">SUM(D79:F79)</f>
        <v>942225.9</v>
      </c>
      <c r="D79" s="13">
        <v>0</v>
      </c>
      <c r="E79" s="13">
        <v>0</v>
      </c>
      <c r="F79" s="13">
        <v>942225.9</v>
      </c>
      <c r="G79" s="16">
        <v>0</v>
      </c>
      <c r="H79" s="16">
        <f t="shared" ref="H79:H81" si="4">SUM(I79:L79)</f>
        <v>941806.19</v>
      </c>
      <c r="I79" s="16">
        <v>0</v>
      </c>
      <c r="J79" s="16">
        <v>0</v>
      </c>
      <c r="K79" s="16">
        <v>941806.19</v>
      </c>
      <c r="L79" s="13">
        <v>0</v>
      </c>
      <c r="M79" s="16">
        <f t="shared" si="2"/>
        <v>99.955455480474484</v>
      </c>
      <c r="N79" s="15" t="s">
        <v>163</v>
      </c>
    </row>
    <row r="80" spans="1:14" ht="153" x14ac:dyDescent="0.25">
      <c r="A80" s="15">
        <v>11</v>
      </c>
      <c r="B80" s="15" t="s">
        <v>164</v>
      </c>
      <c r="C80" s="13">
        <f t="shared" si="3"/>
        <v>95746.31</v>
      </c>
      <c r="D80" s="13">
        <v>0</v>
      </c>
      <c r="E80" s="13">
        <v>0</v>
      </c>
      <c r="F80" s="13">
        <v>95746.31</v>
      </c>
      <c r="G80" s="16">
        <v>0</v>
      </c>
      <c r="H80" s="16">
        <f t="shared" si="4"/>
        <v>94800</v>
      </c>
      <c r="I80" s="16">
        <v>0</v>
      </c>
      <c r="J80" s="16">
        <v>0</v>
      </c>
      <c r="K80" s="16">
        <v>94800</v>
      </c>
      <c r="L80" s="13">
        <v>0</v>
      </c>
      <c r="M80" s="16">
        <f t="shared" si="2"/>
        <v>99.011648595126019</v>
      </c>
      <c r="N80" s="15" t="s">
        <v>161</v>
      </c>
    </row>
    <row r="81" spans="1:14" ht="178.5" x14ac:dyDescent="0.25">
      <c r="A81" s="15">
        <v>12</v>
      </c>
      <c r="B81" s="15" t="s">
        <v>165</v>
      </c>
      <c r="C81" s="13">
        <f t="shared" si="3"/>
        <v>104796.43</v>
      </c>
      <c r="D81" s="13">
        <v>0</v>
      </c>
      <c r="E81" s="13">
        <v>0</v>
      </c>
      <c r="F81" s="13">
        <v>104796.43</v>
      </c>
      <c r="G81" s="16">
        <v>0</v>
      </c>
      <c r="H81" s="16">
        <f t="shared" si="4"/>
        <v>102000</v>
      </c>
      <c r="I81" s="16">
        <v>0</v>
      </c>
      <c r="J81" s="16">
        <v>0</v>
      </c>
      <c r="K81" s="16">
        <v>102000</v>
      </c>
      <c r="L81" s="13">
        <v>0</v>
      </c>
      <c r="M81" s="16">
        <f t="shared" si="2"/>
        <v>97.331559863251073</v>
      </c>
      <c r="N81" s="15" t="s">
        <v>161</v>
      </c>
    </row>
    <row r="82" spans="1:14" ht="180.75" customHeight="1" x14ac:dyDescent="0.25">
      <c r="A82" s="15">
        <v>13</v>
      </c>
      <c r="B82" s="15" t="s">
        <v>166</v>
      </c>
      <c r="C82" s="13">
        <f t="shared" si="0"/>
        <v>2003701.8</v>
      </c>
      <c r="D82" s="13">
        <v>0</v>
      </c>
      <c r="E82" s="13">
        <v>0</v>
      </c>
      <c r="F82" s="13">
        <v>2003701.8</v>
      </c>
      <c r="G82" s="16">
        <v>0</v>
      </c>
      <c r="H82" s="16">
        <f t="shared" si="1"/>
        <v>1886031.93</v>
      </c>
      <c r="I82" s="16">
        <v>0</v>
      </c>
      <c r="J82" s="16">
        <v>0</v>
      </c>
      <c r="K82" s="16">
        <v>1886031.93</v>
      </c>
      <c r="L82" s="13">
        <v>0</v>
      </c>
      <c r="M82" s="16">
        <f t="shared" si="2"/>
        <v>94.127376139503397</v>
      </c>
      <c r="N82" s="15" t="s">
        <v>161</v>
      </c>
    </row>
    <row r="83" spans="1:14" ht="114.75" x14ac:dyDescent="0.25">
      <c r="A83" s="15">
        <v>14</v>
      </c>
      <c r="B83" s="15" t="s">
        <v>167</v>
      </c>
      <c r="C83" s="13">
        <f t="shared" ref="C83:C98" si="5">SUM(D83:F83)</f>
        <v>80000</v>
      </c>
      <c r="D83" s="13">
        <v>0</v>
      </c>
      <c r="E83" s="13">
        <v>0</v>
      </c>
      <c r="F83" s="13">
        <v>80000</v>
      </c>
      <c r="G83" s="16">
        <v>0</v>
      </c>
      <c r="H83" s="16">
        <f t="shared" ref="H83:H98" si="6">SUM(I83:L83)</f>
        <v>79881</v>
      </c>
      <c r="I83" s="16">
        <v>0</v>
      </c>
      <c r="J83" s="16">
        <v>0</v>
      </c>
      <c r="K83" s="16">
        <v>79881</v>
      </c>
      <c r="L83" s="13">
        <v>0</v>
      </c>
      <c r="M83" s="16">
        <f t="shared" si="2"/>
        <v>99.851249999999993</v>
      </c>
      <c r="N83" s="15" t="s">
        <v>161</v>
      </c>
    </row>
    <row r="84" spans="1:14" ht="170.25" customHeight="1" x14ac:dyDescent="0.25">
      <c r="A84" s="15">
        <v>15</v>
      </c>
      <c r="B84" s="15" t="s">
        <v>168</v>
      </c>
      <c r="C84" s="13">
        <f t="shared" si="5"/>
        <v>2073417.78</v>
      </c>
      <c r="D84" s="13">
        <v>0</v>
      </c>
      <c r="E84" s="13">
        <v>0</v>
      </c>
      <c r="F84" s="13">
        <v>2073417.78</v>
      </c>
      <c r="G84" s="16">
        <v>0</v>
      </c>
      <c r="H84" s="16">
        <f t="shared" si="6"/>
        <v>2073417.05</v>
      </c>
      <c r="I84" s="16">
        <v>0</v>
      </c>
      <c r="J84" s="16">
        <v>0</v>
      </c>
      <c r="K84" s="16">
        <v>2073417.05</v>
      </c>
      <c r="L84" s="13">
        <v>0</v>
      </c>
      <c r="M84" s="16">
        <f t="shared" si="2"/>
        <v>99.999964792430788</v>
      </c>
      <c r="N84" s="15" t="s">
        <v>161</v>
      </c>
    </row>
    <row r="85" spans="1:14" ht="204" x14ac:dyDescent="0.25">
      <c r="A85" s="15">
        <v>16</v>
      </c>
      <c r="B85" s="15" t="s">
        <v>169</v>
      </c>
      <c r="C85" s="13">
        <f t="shared" si="5"/>
        <v>4520391.93</v>
      </c>
      <c r="D85" s="13">
        <v>0</v>
      </c>
      <c r="E85" s="13">
        <v>0</v>
      </c>
      <c r="F85" s="13">
        <v>4520391.93</v>
      </c>
      <c r="G85" s="16">
        <v>0</v>
      </c>
      <c r="H85" s="16">
        <f t="shared" si="6"/>
        <v>4519709.46</v>
      </c>
      <c r="I85" s="16">
        <v>0</v>
      </c>
      <c r="J85" s="16">
        <v>0</v>
      </c>
      <c r="K85" s="16">
        <v>4519709.46</v>
      </c>
      <c r="L85" s="13">
        <v>0</v>
      </c>
      <c r="M85" s="16">
        <f t="shared" si="2"/>
        <v>99.984902415308937</v>
      </c>
      <c r="N85" s="15" t="s">
        <v>161</v>
      </c>
    </row>
    <row r="86" spans="1:14" ht="165.75" x14ac:dyDescent="0.25">
      <c r="A86" s="15">
        <v>17</v>
      </c>
      <c r="B86" s="15" t="s">
        <v>170</v>
      </c>
      <c r="C86" s="13">
        <f t="shared" si="5"/>
        <v>792651.2</v>
      </c>
      <c r="D86" s="13">
        <v>0</v>
      </c>
      <c r="E86" s="13">
        <v>0</v>
      </c>
      <c r="F86" s="13">
        <v>792651.2</v>
      </c>
      <c r="G86" s="16">
        <v>0</v>
      </c>
      <c r="H86" s="16">
        <f t="shared" si="6"/>
        <v>792251.47</v>
      </c>
      <c r="I86" s="16">
        <v>0</v>
      </c>
      <c r="J86" s="16">
        <v>0</v>
      </c>
      <c r="K86" s="16">
        <v>792251.47</v>
      </c>
      <c r="L86" s="13">
        <v>0</v>
      </c>
      <c r="M86" s="16">
        <f t="shared" si="2"/>
        <v>99.949570504655767</v>
      </c>
      <c r="N86" s="15" t="s">
        <v>161</v>
      </c>
    </row>
    <row r="87" spans="1:14" ht="204" x14ac:dyDescent="0.25">
      <c r="A87" s="15">
        <v>18</v>
      </c>
      <c r="B87" s="15" t="s">
        <v>171</v>
      </c>
      <c r="C87" s="13">
        <f t="shared" si="5"/>
        <v>1061500</v>
      </c>
      <c r="D87" s="13">
        <v>0</v>
      </c>
      <c r="E87" s="13">
        <v>0</v>
      </c>
      <c r="F87" s="13">
        <v>1061500</v>
      </c>
      <c r="G87" s="16">
        <v>0</v>
      </c>
      <c r="H87" s="16">
        <f t="shared" si="6"/>
        <v>1041996.18</v>
      </c>
      <c r="I87" s="16">
        <v>0</v>
      </c>
      <c r="J87" s="16">
        <v>0</v>
      </c>
      <c r="K87" s="16">
        <v>1041996.18</v>
      </c>
      <c r="L87" s="13">
        <v>0</v>
      </c>
      <c r="M87" s="16">
        <f t="shared" si="2"/>
        <v>98.162617051342437</v>
      </c>
      <c r="N87" s="15" t="s">
        <v>161</v>
      </c>
    </row>
    <row r="88" spans="1:14" ht="123.75" customHeight="1" x14ac:dyDescent="0.25">
      <c r="A88" s="15">
        <v>19</v>
      </c>
      <c r="B88" s="15" t="s">
        <v>172</v>
      </c>
      <c r="C88" s="13">
        <f t="shared" si="5"/>
        <v>200000</v>
      </c>
      <c r="D88" s="13">
        <v>0</v>
      </c>
      <c r="E88" s="13">
        <v>0</v>
      </c>
      <c r="F88" s="13">
        <v>200000</v>
      </c>
      <c r="G88" s="16">
        <v>0</v>
      </c>
      <c r="H88" s="16">
        <f t="shared" si="6"/>
        <v>200000</v>
      </c>
      <c r="I88" s="16">
        <v>0</v>
      </c>
      <c r="J88" s="16">
        <v>0</v>
      </c>
      <c r="K88" s="16">
        <v>200000</v>
      </c>
      <c r="L88" s="13">
        <v>0</v>
      </c>
      <c r="M88" s="16">
        <f t="shared" si="2"/>
        <v>100</v>
      </c>
      <c r="N88" s="15" t="s">
        <v>161</v>
      </c>
    </row>
    <row r="89" spans="1:14" ht="140.25" x14ac:dyDescent="0.25">
      <c r="A89" s="15">
        <v>20</v>
      </c>
      <c r="B89" s="15" t="s">
        <v>173</v>
      </c>
      <c r="C89" s="13">
        <f t="shared" si="5"/>
        <v>400000</v>
      </c>
      <c r="D89" s="13">
        <v>0</v>
      </c>
      <c r="E89" s="13">
        <v>0</v>
      </c>
      <c r="F89" s="13">
        <v>400000</v>
      </c>
      <c r="G89" s="16">
        <v>0</v>
      </c>
      <c r="H89" s="16">
        <f t="shared" si="6"/>
        <v>399952.34</v>
      </c>
      <c r="I89" s="16">
        <v>0</v>
      </c>
      <c r="J89" s="16">
        <v>0</v>
      </c>
      <c r="K89" s="16">
        <v>399952.34</v>
      </c>
      <c r="L89" s="13">
        <v>0</v>
      </c>
      <c r="M89" s="16">
        <f t="shared" si="2"/>
        <v>99.988084999999998</v>
      </c>
      <c r="N89" s="15" t="s">
        <v>161</v>
      </c>
    </row>
    <row r="90" spans="1:14" ht="153" x14ac:dyDescent="0.25">
      <c r="A90" s="15">
        <v>21</v>
      </c>
      <c r="B90" s="15" t="s">
        <v>174</v>
      </c>
      <c r="C90" s="13">
        <f t="shared" si="5"/>
        <v>579799.6</v>
      </c>
      <c r="D90" s="13">
        <v>0</v>
      </c>
      <c r="E90" s="13">
        <v>0</v>
      </c>
      <c r="F90" s="13">
        <v>579799.6</v>
      </c>
      <c r="G90" s="16">
        <v>0</v>
      </c>
      <c r="H90" s="16">
        <f t="shared" si="6"/>
        <v>579799.6</v>
      </c>
      <c r="I90" s="16">
        <v>0</v>
      </c>
      <c r="J90" s="16">
        <v>0</v>
      </c>
      <c r="K90" s="16">
        <v>579799.6</v>
      </c>
      <c r="L90" s="13">
        <v>0</v>
      </c>
      <c r="M90" s="16">
        <f t="shared" si="2"/>
        <v>100</v>
      </c>
      <c r="N90" s="15" t="s">
        <v>161</v>
      </c>
    </row>
    <row r="91" spans="1:14" ht="178.5" x14ac:dyDescent="0.25">
      <c r="A91" s="15">
        <v>22</v>
      </c>
      <c r="B91" s="15" t="s">
        <v>175</v>
      </c>
      <c r="C91" s="13">
        <f t="shared" si="5"/>
        <v>2767024.83</v>
      </c>
      <c r="D91" s="13">
        <v>0</v>
      </c>
      <c r="E91" s="13">
        <v>0</v>
      </c>
      <c r="F91" s="13">
        <v>2767024.83</v>
      </c>
      <c r="G91" s="16">
        <v>0</v>
      </c>
      <c r="H91" s="16">
        <f t="shared" si="6"/>
        <v>2755984.1</v>
      </c>
      <c r="I91" s="16">
        <v>0</v>
      </c>
      <c r="J91" s="16">
        <v>0</v>
      </c>
      <c r="K91" s="16">
        <v>2755984.1</v>
      </c>
      <c r="L91" s="13">
        <v>0</v>
      </c>
      <c r="M91" s="16">
        <f t="shared" si="2"/>
        <v>99.600989124481401</v>
      </c>
      <c r="N91" s="15" t="s">
        <v>161</v>
      </c>
    </row>
    <row r="92" spans="1:14" ht="153" x14ac:dyDescent="0.25">
      <c r="A92" s="15">
        <v>23</v>
      </c>
      <c r="B92" s="15" t="s">
        <v>176</v>
      </c>
      <c r="C92" s="13">
        <f t="shared" si="5"/>
        <v>3350150</v>
      </c>
      <c r="D92" s="13">
        <v>0</v>
      </c>
      <c r="E92" s="13">
        <v>0</v>
      </c>
      <c r="F92" s="13">
        <v>3350150</v>
      </c>
      <c r="G92" s="16">
        <v>0</v>
      </c>
      <c r="H92" s="16">
        <f t="shared" si="6"/>
        <v>3350150</v>
      </c>
      <c r="I92" s="16">
        <v>0</v>
      </c>
      <c r="J92" s="16">
        <v>0</v>
      </c>
      <c r="K92" s="16">
        <v>3350150</v>
      </c>
      <c r="L92" s="13">
        <v>0</v>
      </c>
      <c r="M92" s="16">
        <f t="shared" si="2"/>
        <v>100</v>
      </c>
      <c r="N92" s="15" t="s">
        <v>161</v>
      </c>
    </row>
    <row r="93" spans="1:14" ht="140.25" x14ac:dyDescent="0.25">
      <c r="A93" s="15">
        <v>24</v>
      </c>
      <c r="B93" s="15" t="s">
        <v>177</v>
      </c>
      <c r="C93" s="13">
        <f t="shared" si="5"/>
        <v>734757.78</v>
      </c>
      <c r="D93" s="13">
        <v>0</v>
      </c>
      <c r="E93" s="13">
        <v>0</v>
      </c>
      <c r="F93" s="13">
        <v>734757.78</v>
      </c>
      <c r="G93" s="16">
        <v>0</v>
      </c>
      <c r="H93" s="16">
        <f t="shared" si="6"/>
        <v>734757.78</v>
      </c>
      <c r="I93" s="16">
        <v>0</v>
      </c>
      <c r="J93" s="16">
        <v>0</v>
      </c>
      <c r="K93" s="16">
        <v>734757.78</v>
      </c>
      <c r="L93" s="13">
        <v>0</v>
      </c>
      <c r="M93" s="16">
        <f t="shared" si="2"/>
        <v>100</v>
      </c>
      <c r="N93" s="15" t="s">
        <v>161</v>
      </c>
    </row>
    <row r="94" spans="1:14" ht="140.25" x14ac:dyDescent="0.25">
      <c r="A94" s="15">
        <v>25</v>
      </c>
      <c r="B94" s="15" t="s">
        <v>178</v>
      </c>
      <c r="C94" s="13">
        <f t="shared" si="5"/>
        <v>3007151.55</v>
      </c>
      <c r="D94" s="13">
        <v>0</v>
      </c>
      <c r="E94" s="13">
        <v>0</v>
      </c>
      <c r="F94" s="13">
        <v>3007151.55</v>
      </c>
      <c r="G94" s="16">
        <v>0</v>
      </c>
      <c r="H94" s="16">
        <f t="shared" si="6"/>
        <v>2984859.21</v>
      </c>
      <c r="I94" s="16">
        <v>0</v>
      </c>
      <c r="J94" s="16">
        <v>0</v>
      </c>
      <c r="K94" s="16">
        <v>2984859.21</v>
      </c>
      <c r="L94" s="13">
        <v>0</v>
      </c>
      <c r="M94" s="16">
        <f t="shared" si="2"/>
        <v>99.258689173813011</v>
      </c>
      <c r="N94" s="15" t="s">
        <v>179</v>
      </c>
    </row>
    <row r="95" spans="1:14" ht="140.25" x14ac:dyDescent="0.25">
      <c r="A95" s="15">
        <v>26</v>
      </c>
      <c r="B95" s="15" t="s">
        <v>180</v>
      </c>
      <c r="C95" s="13">
        <f t="shared" si="5"/>
        <v>150300</v>
      </c>
      <c r="D95" s="13">
        <v>0</v>
      </c>
      <c r="E95" s="13">
        <v>0</v>
      </c>
      <c r="F95" s="13">
        <v>150300</v>
      </c>
      <c r="G95" s="16">
        <v>0</v>
      </c>
      <c r="H95" s="16">
        <f t="shared" si="6"/>
        <v>150300</v>
      </c>
      <c r="I95" s="16">
        <v>0</v>
      </c>
      <c r="J95" s="16">
        <v>0</v>
      </c>
      <c r="K95" s="16">
        <v>150300</v>
      </c>
      <c r="L95" s="13">
        <v>0</v>
      </c>
      <c r="M95" s="16">
        <f t="shared" si="2"/>
        <v>100</v>
      </c>
      <c r="N95" s="15" t="s">
        <v>181</v>
      </c>
    </row>
    <row r="96" spans="1:14" ht="127.5" x14ac:dyDescent="0.25">
      <c r="A96" s="15">
        <v>27</v>
      </c>
      <c r="B96" s="15" t="s">
        <v>182</v>
      </c>
      <c r="C96" s="13">
        <f t="shared" si="5"/>
        <v>200000</v>
      </c>
      <c r="D96" s="13">
        <v>0</v>
      </c>
      <c r="E96" s="13">
        <v>0</v>
      </c>
      <c r="F96" s="13">
        <v>200000</v>
      </c>
      <c r="G96" s="16">
        <v>0</v>
      </c>
      <c r="H96" s="16">
        <f t="shared" si="6"/>
        <v>200000</v>
      </c>
      <c r="I96" s="16">
        <v>0</v>
      </c>
      <c r="J96" s="16">
        <v>0</v>
      </c>
      <c r="K96" s="16">
        <v>200000</v>
      </c>
      <c r="L96" s="13">
        <v>0</v>
      </c>
      <c r="M96" s="16">
        <f t="shared" si="2"/>
        <v>100</v>
      </c>
      <c r="N96" s="15" t="s">
        <v>76</v>
      </c>
    </row>
    <row r="97" spans="1:14" ht="140.25" x14ac:dyDescent="0.25">
      <c r="A97" s="15">
        <v>28</v>
      </c>
      <c r="B97" s="15" t="s">
        <v>183</v>
      </c>
      <c r="C97" s="13">
        <f t="shared" si="5"/>
        <v>1903098.31</v>
      </c>
      <c r="D97" s="13">
        <v>0</v>
      </c>
      <c r="E97" s="13">
        <v>0</v>
      </c>
      <c r="F97" s="13">
        <v>1903098.31</v>
      </c>
      <c r="G97" s="16">
        <v>0</v>
      </c>
      <c r="H97" s="16">
        <f t="shared" si="6"/>
        <v>1346792.07</v>
      </c>
      <c r="I97" s="16">
        <v>0</v>
      </c>
      <c r="J97" s="16">
        <v>0</v>
      </c>
      <c r="K97" s="16">
        <v>1346792.07</v>
      </c>
      <c r="L97" s="13">
        <v>0</v>
      </c>
      <c r="M97" s="16">
        <f t="shared" si="2"/>
        <v>70.768391886176389</v>
      </c>
      <c r="N97" s="15" t="s">
        <v>184</v>
      </c>
    </row>
    <row r="98" spans="1:14" ht="127.5" x14ac:dyDescent="0.25">
      <c r="A98" s="15">
        <v>29</v>
      </c>
      <c r="B98" s="15" t="s">
        <v>185</v>
      </c>
      <c r="C98" s="13">
        <f t="shared" si="5"/>
        <v>338031.7</v>
      </c>
      <c r="D98" s="13">
        <v>0</v>
      </c>
      <c r="E98" s="13">
        <v>0</v>
      </c>
      <c r="F98" s="13">
        <v>338031.7</v>
      </c>
      <c r="G98" s="16">
        <v>0</v>
      </c>
      <c r="H98" s="16">
        <f t="shared" si="6"/>
        <v>332146.08</v>
      </c>
      <c r="I98" s="16">
        <v>0</v>
      </c>
      <c r="J98" s="16">
        <v>0</v>
      </c>
      <c r="K98" s="16">
        <v>332146.08</v>
      </c>
      <c r="L98" s="13">
        <v>0</v>
      </c>
      <c r="M98" s="16">
        <f t="shared" si="2"/>
        <v>98.258855604370822</v>
      </c>
      <c r="N98" s="15" t="s">
        <v>184</v>
      </c>
    </row>
    <row r="99" spans="1:14" ht="153" x14ac:dyDescent="0.25">
      <c r="A99" s="15">
        <v>30</v>
      </c>
      <c r="B99" s="15" t="s">
        <v>186</v>
      </c>
      <c r="C99" s="13">
        <f t="shared" si="0"/>
        <v>1000173.46</v>
      </c>
      <c r="D99" s="13">
        <v>0</v>
      </c>
      <c r="E99" s="13">
        <v>0</v>
      </c>
      <c r="F99" s="13">
        <v>1000173.46</v>
      </c>
      <c r="G99" s="16">
        <v>0</v>
      </c>
      <c r="H99" s="16">
        <f t="shared" si="1"/>
        <v>998259.28</v>
      </c>
      <c r="I99" s="16">
        <v>0</v>
      </c>
      <c r="J99" s="16">
        <v>0</v>
      </c>
      <c r="K99" s="16">
        <v>998259.28</v>
      </c>
      <c r="L99" s="13">
        <v>0</v>
      </c>
      <c r="M99" s="16">
        <f t="shared" si="2"/>
        <v>99.808615197607821</v>
      </c>
      <c r="N99" s="15" t="s">
        <v>187</v>
      </c>
    </row>
    <row r="100" spans="1:14" ht="204" x14ac:dyDescent="0.25">
      <c r="A100" s="15">
        <v>31</v>
      </c>
      <c r="B100" s="15" t="s">
        <v>12</v>
      </c>
      <c r="C100" s="13">
        <f>SUM(D100:F100)</f>
        <v>19781642.580000002</v>
      </c>
      <c r="D100" s="13">
        <v>0</v>
      </c>
      <c r="E100" s="13">
        <v>18640241.800000001</v>
      </c>
      <c r="F100" s="13">
        <v>1141400.78</v>
      </c>
      <c r="G100" s="16">
        <v>0</v>
      </c>
      <c r="H100" s="16">
        <f t="shared" ref="H100:H102" si="7">SUM(I100:L100)</f>
        <v>8521540.8900000006</v>
      </c>
      <c r="I100" s="16">
        <v>0</v>
      </c>
      <c r="J100" s="16">
        <v>8029847.96</v>
      </c>
      <c r="K100" s="16">
        <v>491692.93</v>
      </c>
      <c r="L100" s="13">
        <v>0</v>
      </c>
      <c r="M100" s="16">
        <f t="shared" si="2"/>
        <v>43.078024767344672</v>
      </c>
      <c r="N100" s="15" t="s">
        <v>13</v>
      </c>
    </row>
    <row r="101" spans="1:14" ht="204" x14ac:dyDescent="0.25">
      <c r="A101" s="15">
        <v>32</v>
      </c>
      <c r="B101" s="15" t="s">
        <v>188</v>
      </c>
      <c r="C101" s="13">
        <f>SUM(D101:F101)</f>
        <v>3391000.74</v>
      </c>
      <c r="D101" s="13">
        <v>0</v>
      </c>
      <c r="E101" s="13">
        <v>3195340</v>
      </c>
      <c r="F101" s="13">
        <v>195660.74</v>
      </c>
      <c r="G101" s="16">
        <v>0</v>
      </c>
      <c r="H101" s="16">
        <f t="shared" si="7"/>
        <v>2580032.66</v>
      </c>
      <c r="I101" s="16">
        <v>0</v>
      </c>
      <c r="J101" s="16">
        <v>2431164.77</v>
      </c>
      <c r="K101" s="16">
        <v>148867.89000000001</v>
      </c>
      <c r="L101" s="13">
        <v>0</v>
      </c>
      <c r="M101" s="16">
        <f t="shared" si="2"/>
        <v>76.084697640024686</v>
      </c>
      <c r="N101" s="15" t="s">
        <v>13</v>
      </c>
    </row>
    <row r="102" spans="1:14" ht="204" x14ac:dyDescent="0.25">
      <c r="A102" s="15">
        <v>33</v>
      </c>
      <c r="B102" s="15" t="s">
        <v>189</v>
      </c>
      <c r="C102" s="13">
        <f>SUM(D102:F102)</f>
        <v>1395500.37</v>
      </c>
      <c r="D102" s="13">
        <v>0</v>
      </c>
      <c r="E102" s="13">
        <v>1314980</v>
      </c>
      <c r="F102" s="13">
        <v>80520.37</v>
      </c>
      <c r="G102" s="16">
        <v>0</v>
      </c>
      <c r="H102" s="16">
        <f t="shared" si="7"/>
        <v>1309167.3699999999</v>
      </c>
      <c r="I102" s="16">
        <v>0</v>
      </c>
      <c r="J102" s="16">
        <v>1233628.4099999999</v>
      </c>
      <c r="K102" s="16">
        <v>75538.960000000006</v>
      </c>
      <c r="L102" s="13">
        <v>0</v>
      </c>
      <c r="M102" s="16">
        <f t="shared" si="2"/>
        <v>93.813473514163221</v>
      </c>
      <c r="N102" s="15" t="s">
        <v>13</v>
      </c>
    </row>
    <row r="103" spans="1:14" ht="89.25" x14ac:dyDescent="0.25">
      <c r="A103" s="15">
        <v>34</v>
      </c>
      <c r="B103" s="15" t="s">
        <v>14</v>
      </c>
      <c r="C103" s="13">
        <f t="shared" si="0"/>
        <v>54684</v>
      </c>
      <c r="D103" s="13">
        <v>0</v>
      </c>
      <c r="E103" s="13">
        <v>0</v>
      </c>
      <c r="F103" s="13">
        <v>54684</v>
      </c>
      <c r="G103" s="16">
        <v>0</v>
      </c>
      <c r="H103" s="16">
        <f t="shared" si="1"/>
        <v>52731</v>
      </c>
      <c r="I103" s="16">
        <v>0</v>
      </c>
      <c r="J103" s="16">
        <v>0</v>
      </c>
      <c r="K103" s="16">
        <v>52731</v>
      </c>
      <c r="L103" s="13">
        <v>0</v>
      </c>
      <c r="M103" s="16">
        <f t="shared" si="2"/>
        <v>96.428571428571431</v>
      </c>
      <c r="N103" s="15" t="s">
        <v>15</v>
      </c>
    </row>
    <row r="104" spans="1:14" ht="229.5" x14ac:dyDescent="0.25">
      <c r="A104" s="15">
        <v>35</v>
      </c>
      <c r="B104" s="15" t="s">
        <v>73</v>
      </c>
      <c r="C104" s="13">
        <f t="shared" ref="C104:C107" si="8">SUM(D104:F104)</f>
        <v>1572664.09</v>
      </c>
      <c r="D104" s="13">
        <v>0</v>
      </c>
      <c r="E104" s="13">
        <v>1572664.09</v>
      </c>
      <c r="F104" s="13">
        <v>0</v>
      </c>
      <c r="G104" s="16">
        <v>0</v>
      </c>
      <c r="H104" s="16">
        <f t="shared" ref="H104:H107" si="9">SUM(I104:L104)</f>
        <v>1541408.78</v>
      </c>
      <c r="I104" s="16">
        <v>0</v>
      </c>
      <c r="J104" s="16">
        <v>1541408.78</v>
      </c>
      <c r="K104" s="16">
        <v>0</v>
      </c>
      <c r="L104" s="13">
        <v>0</v>
      </c>
      <c r="M104" s="16">
        <f t="shared" si="2"/>
        <v>98.01258830803468</v>
      </c>
      <c r="N104" s="15" t="s">
        <v>74</v>
      </c>
    </row>
    <row r="105" spans="1:14" ht="140.25" x14ac:dyDescent="0.25">
      <c r="A105" s="15">
        <v>36</v>
      </c>
      <c r="B105" s="15" t="s">
        <v>190</v>
      </c>
      <c r="C105" s="13">
        <f t="shared" si="8"/>
        <v>400000</v>
      </c>
      <c r="D105" s="13">
        <v>0</v>
      </c>
      <c r="E105" s="13">
        <v>400000</v>
      </c>
      <c r="F105" s="13">
        <v>0</v>
      </c>
      <c r="G105" s="16">
        <v>0</v>
      </c>
      <c r="H105" s="16">
        <f t="shared" si="9"/>
        <v>400000</v>
      </c>
      <c r="I105" s="16">
        <v>0</v>
      </c>
      <c r="J105" s="16">
        <v>400000</v>
      </c>
      <c r="K105" s="16">
        <v>0</v>
      </c>
      <c r="L105" s="13">
        <v>0</v>
      </c>
      <c r="M105" s="16">
        <f t="shared" si="2"/>
        <v>100</v>
      </c>
      <c r="N105" s="15" t="s">
        <v>191</v>
      </c>
    </row>
    <row r="106" spans="1:14" ht="140.25" x14ac:dyDescent="0.25">
      <c r="A106" s="15">
        <v>37</v>
      </c>
      <c r="B106" s="15" t="s">
        <v>192</v>
      </c>
      <c r="C106" s="13">
        <f t="shared" si="8"/>
        <v>400000</v>
      </c>
      <c r="D106" s="13">
        <v>0</v>
      </c>
      <c r="E106" s="13">
        <v>400000</v>
      </c>
      <c r="F106" s="13">
        <v>0</v>
      </c>
      <c r="G106" s="16">
        <v>0</v>
      </c>
      <c r="H106" s="16">
        <f t="shared" si="9"/>
        <v>400000</v>
      </c>
      <c r="I106" s="16">
        <v>0</v>
      </c>
      <c r="J106" s="16">
        <v>400000</v>
      </c>
      <c r="K106" s="16">
        <v>0</v>
      </c>
      <c r="L106" s="13">
        <v>0</v>
      </c>
      <c r="M106" s="16">
        <f t="shared" si="2"/>
        <v>100</v>
      </c>
      <c r="N106" s="15" t="s">
        <v>191</v>
      </c>
    </row>
    <row r="107" spans="1:14" ht="140.25" x14ac:dyDescent="0.25">
      <c r="A107" s="15">
        <v>38</v>
      </c>
      <c r="B107" s="15" t="s">
        <v>193</v>
      </c>
      <c r="C107" s="13">
        <f t="shared" si="8"/>
        <v>400000</v>
      </c>
      <c r="D107" s="13">
        <v>0</v>
      </c>
      <c r="E107" s="13">
        <v>400000</v>
      </c>
      <c r="F107" s="13">
        <v>0</v>
      </c>
      <c r="G107" s="16">
        <v>0</v>
      </c>
      <c r="H107" s="16">
        <f t="shared" si="9"/>
        <v>400000</v>
      </c>
      <c r="I107" s="16">
        <v>0</v>
      </c>
      <c r="J107" s="16">
        <v>400000</v>
      </c>
      <c r="K107" s="16">
        <v>0</v>
      </c>
      <c r="L107" s="13">
        <v>0</v>
      </c>
      <c r="M107" s="16">
        <f t="shared" si="2"/>
        <v>100</v>
      </c>
      <c r="N107" s="15" t="s">
        <v>191</v>
      </c>
    </row>
    <row r="108" spans="1:14" ht="38.25" x14ac:dyDescent="0.25">
      <c r="A108" s="15">
        <v>39</v>
      </c>
      <c r="B108" s="15" t="s">
        <v>16</v>
      </c>
      <c r="C108" s="13">
        <f t="shared" si="0"/>
        <v>6792190.4000000004</v>
      </c>
      <c r="D108" s="13">
        <v>0</v>
      </c>
      <c r="E108" s="13">
        <v>6792190.4000000004</v>
      </c>
      <c r="F108" s="13">
        <v>0</v>
      </c>
      <c r="G108" s="16">
        <v>0</v>
      </c>
      <c r="H108" s="16">
        <f t="shared" si="1"/>
        <v>6790796.0700000003</v>
      </c>
      <c r="I108" s="16">
        <v>0</v>
      </c>
      <c r="J108" s="16">
        <v>6790796.0700000003</v>
      </c>
      <c r="K108" s="16">
        <v>0</v>
      </c>
      <c r="L108" s="13">
        <v>0</v>
      </c>
      <c r="M108" s="16">
        <f t="shared" si="2"/>
        <v>99.979471570761618</v>
      </c>
      <c r="N108" s="15" t="s">
        <v>42</v>
      </c>
    </row>
    <row r="109" spans="1:14" ht="114.75" x14ac:dyDescent="0.25">
      <c r="A109" s="15">
        <v>40</v>
      </c>
      <c r="B109" s="15" t="s">
        <v>17</v>
      </c>
      <c r="C109" s="13">
        <f t="shared" si="0"/>
        <v>2450296.7999999998</v>
      </c>
      <c r="D109" s="13">
        <v>0</v>
      </c>
      <c r="E109" s="13">
        <v>2450296.7999999998</v>
      </c>
      <c r="F109" s="13">
        <v>0</v>
      </c>
      <c r="G109" s="16">
        <v>0</v>
      </c>
      <c r="H109" s="16">
        <f t="shared" si="1"/>
        <v>2413675.5</v>
      </c>
      <c r="I109" s="16">
        <v>0</v>
      </c>
      <c r="J109" s="16">
        <v>2413675.5</v>
      </c>
      <c r="K109" s="16">
        <v>0</v>
      </c>
      <c r="L109" s="13">
        <v>0</v>
      </c>
      <c r="M109" s="16">
        <f t="shared" si="2"/>
        <v>98.505434117205724</v>
      </c>
      <c r="N109" s="15" t="s">
        <v>43</v>
      </c>
    </row>
    <row r="110" spans="1:14" x14ac:dyDescent="0.25">
      <c r="A110" s="44" t="s">
        <v>0</v>
      </c>
      <c r="B110" s="45"/>
      <c r="C110" s="45"/>
      <c r="D110" s="45"/>
      <c r="E110" s="45"/>
      <c r="F110" s="45"/>
      <c r="G110" s="45"/>
      <c r="H110" s="45"/>
      <c r="I110" s="45"/>
      <c r="J110" s="45"/>
      <c r="K110" s="45"/>
      <c r="L110" s="45"/>
      <c r="M110" s="45"/>
      <c r="N110" s="46"/>
    </row>
    <row r="111" spans="1:14" ht="51" x14ac:dyDescent="0.25">
      <c r="A111" s="15">
        <v>41</v>
      </c>
      <c r="B111" s="15" t="s">
        <v>9</v>
      </c>
      <c r="C111" s="13">
        <f>SUM(D111:G111)</f>
        <v>79903858.760000005</v>
      </c>
      <c r="D111" s="13">
        <v>0</v>
      </c>
      <c r="E111" s="13">
        <v>0</v>
      </c>
      <c r="F111" s="13">
        <v>79903858.760000005</v>
      </c>
      <c r="G111" s="16">
        <v>0</v>
      </c>
      <c r="H111" s="16">
        <f t="shared" ref="H111:H156" si="10">SUM(I111:L111)</f>
        <v>78786012.670000002</v>
      </c>
      <c r="I111" s="16">
        <v>0</v>
      </c>
      <c r="J111" s="16">
        <v>0</v>
      </c>
      <c r="K111" s="16">
        <v>78786012.670000002</v>
      </c>
      <c r="L111" s="13">
        <v>0</v>
      </c>
      <c r="M111" s="16">
        <f t="shared" ref="M111:M156" si="11">H111*100/C111</f>
        <v>98.601011130942283</v>
      </c>
      <c r="N111" s="15" t="s">
        <v>10</v>
      </c>
    </row>
    <row r="112" spans="1:14" ht="269.25" customHeight="1" x14ac:dyDescent="0.25">
      <c r="A112" s="15">
        <v>42</v>
      </c>
      <c r="B112" s="15" t="s">
        <v>11</v>
      </c>
      <c r="C112" s="13">
        <f t="shared" ref="C112:C156" si="12">SUM(D112:G112)</f>
        <v>587955109</v>
      </c>
      <c r="D112" s="13">
        <v>0</v>
      </c>
      <c r="E112" s="13">
        <v>587955109</v>
      </c>
      <c r="F112" s="13">
        <v>0</v>
      </c>
      <c r="G112" s="16">
        <v>0</v>
      </c>
      <c r="H112" s="16">
        <f t="shared" si="10"/>
        <v>587870611.95000005</v>
      </c>
      <c r="I112" s="16">
        <v>0</v>
      </c>
      <c r="J112" s="16">
        <v>587870611.95000005</v>
      </c>
      <c r="K112" s="16">
        <v>0</v>
      </c>
      <c r="L112" s="13">
        <v>0</v>
      </c>
      <c r="M112" s="16">
        <f t="shared" si="11"/>
        <v>99.985628656217713</v>
      </c>
      <c r="N112" s="15" t="s">
        <v>44</v>
      </c>
    </row>
    <row r="113" spans="1:14" ht="269.25" customHeight="1" x14ac:dyDescent="0.25">
      <c r="A113" s="15">
        <v>43</v>
      </c>
      <c r="B113" s="15" t="s">
        <v>11</v>
      </c>
      <c r="C113" s="13">
        <f t="shared" si="12"/>
        <v>13972301.799999999</v>
      </c>
      <c r="D113" s="13">
        <v>0</v>
      </c>
      <c r="E113" s="13">
        <v>13972301.799999999</v>
      </c>
      <c r="F113" s="13">
        <v>0</v>
      </c>
      <c r="G113" s="16">
        <v>0</v>
      </c>
      <c r="H113" s="16">
        <f t="shared" si="10"/>
        <v>13831221.6</v>
      </c>
      <c r="I113" s="16">
        <v>0</v>
      </c>
      <c r="J113" s="16">
        <v>13831221.6</v>
      </c>
      <c r="K113" s="16">
        <v>0</v>
      </c>
      <c r="L113" s="13">
        <v>0</v>
      </c>
      <c r="M113" s="16">
        <f t="shared" si="11"/>
        <v>98.990286625500758</v>
      </c>
      <c r="N113" s="15" t="s">
        <v>44</v>
      </c>
    </row>
    <row r="114" spans="1:14" ht="45" customHeight="1" x14ac:dyDescent="0.25">
      <c r="A114" s="15">
        <v>44</v>
      </c>
      <c r="B114" s="15" t="s">
        <v>77</v>
      </c>
      <c r="C114" s="13">
        <f t="shared" ref="C114" si="13">SUM(D114:G114)</f>
        <v>87544.01</v>
      </c>
      <c r="D114" s="13">
        <v>0</v>
      </c>
      <c r="E114" s="13">
        <v>0</v>
      </c>
      <c r="F114" s="13">
        <v>87544.01</v>
      </c>
      <c r="G114" s="16">
        <v>0</v>
      </c>
      <c r="H114" s="16">
        <f t="shared" si="10"/>
        <v>0</v>
      </c>
      <c r="I114" s="16">
        <v>0</v>
      </c>
      <c r="J114" s="16">
        <v>0</v>
      </c>
      <c r="K114" s="16">
        <v>0</v>
      </c>
      <c r="L114" s="13">
        <v>0</v>
      </c>
      <c r="M114" s="16">
        <f t="shared" si="11"/>
        <v>0</v>
      </c>
      <c r="N114" s="15" t="s">
        <v>194</v>
      </c>
    </row>
    <row r="115" spans="1:14" ht="216.75" x14ac:dyDescent="0.25">
      <c r="A115" s="15">
        <v>45</v>
      </c>
      <c r="B115" s="15" t="s">
        <v>195</v>
      </c>
      <c r="C115" s="13">
        <f t="shared" si="12"/>
        <v>4044953.7700000005</v>
      </c>
      <c r="D115" s="13">
        <v>0</v>
      </c>
      <c r="E115" s="13">
        <v>0</v>
      </c>
      <c r="F115" s="13">
        <v>4044953.7700000005</v>
      </c>
      <c r="G115" s="16">
        <v>0</v>
      </c>
      <c r="H115" s="16">
        <f t="shared" si="10"/>
        <v>4037595.59</v>
      </c>
      <c r="I115" s="16">
        <v>0</v>
      </c>
      <c r="J115" s="16">
        <v>0</v>
      </c>
      <c r="K115" s="16">
        <v>4037595.59</v>
      </c>
      <c r="L115" s="13">
        <v>0</v>
      </c>
      <c r="M115" s="16">
        <f t="shared" si="11"/>
        <v>99.818089886352382</v>
      </c>
      <c r="N115" s="15" t="s">
        <v>196</v>
      </c>
    </row>
    <row r="116" spans="1:14" ht="178.5" x14ac:dyDescent="0.25">
      <c r="A116" s="15">
        <v>46</v>
      </c>
      <c r="B116" s="15" t="s">
        <v>197</v>
      </c>
      <c r="C116" s="13">
        <f t="shared" si="12"/>
        <v>1466500.39</v>
      </c>
      <c r="D116" s="13">
        <v>0</v>
      </c>
      <c r="E116" s="13">
        <v>0</v>
      </c>
      <c r="F116" s="13">
        <v>1466500.39</v>
      </c>
      <c r="G116" s="16">
        <v>0</v>
      </c>
      <c r="H116" s="16">
        <f t="shared" si="10"/>
        <v>1149696.1499999999</v>
      </c>
      <c r="I116" s="16">
        <v>0</v>
      </c>
      <c r="J116" s="16">
        <v>0</v>
      </c>
      <c r="K116" s="16">
        <v>1149696.1499999999</v>
      </c>
      <c r="L116" s="13">
        <v>0</v>
      </c>
      <c r="M116" s="16">
        <f t="shared" si="11"/>
        <v>78.397261796841391</v>
      </c>
      <c r="N116" s="15" t="s">
        <v>198</v>
      </c>
    </row>
    <row r="117" spans="1:14" ht="229.5" x14ac:dyDescent="0.25">
      <c r="A117" s="15">
        <v>47</v>
      </c>
      <c r="B117" s="15" t="s">
        <v>199</v>
      </c>
      <c r="C117" s="13">
        <f t="shared" si="12"/>
        <v>3560934.29</v>
      </c>
      <c r="D117" s="13">
        <v>0</v>
      </c>
      <c r="E117" s="13">
        <v>0</v>
      </c>
      <c r="F117" s="13">
        <v>3560934.29</v>
      </c>
      <c r="G117" s="16">
        <v>0</v>
      </c>
      <c r="H117" s="16">
        <f t="shared" ref="H117:H130" si="14">SUM(I117:L117)</f>
        <v>3430493.47</v>
      </c>
      <c r="I117" s="16">
        <v>0</v>
      </c>
      <c r="J117" s="16">
        <v>0</v>
      </c>
      <c r="K117" s="16">
        <v>3430493.47</v>
      </c>
      <c r="L117" s="13">
        <v>0</v>
      </c>
      <c r="M117" s="16">
        <f t="shared" si="11"/>
        <v>96.336893371879654</v>
      </c>
      <c r="N117" s="15" t="s">
        <v>198</v>
      </c>
    </row>
    <row r="118" spans="1:14" ht="267.75" x14ac:dyDescent="0.25">
      <c r="A118" s="15">
        <v>48</v>
      </c>
      <c r="B118" s="15" t="s">
        <v>200</v>
      </c>
      <c r="C118" s="13">
        <f t="shared" si="12"/>
        <v>1926770.93</v>
      </c>
      <c r="D118" s="13">
        <v>0</v>
      </c>
      <c r="E118" s="13">
        <v>0</v>
      </c>
      <c r="F118" s="13">
        <v>1926770.93</v>
      </c>
      <c r="G118" s="16">
        <v>0</v>
      </c>
      <c r="H118" s="16">
        <f t="shared" si="14"/>
        <v>1607220.97</v>
      </c>
      <c r="I118" s="16">
        <v>0</v>
      </c>
      <c r="J118" s="16">
        <v>0</v>
      </c>
      <c r="K118" s="16">
        <v>1607220.97</v>
      </c>
      <c r="L118" s="13">
        <v>0</v>
      </c>
      <c r="M118" s="16">
        <f t="shared" si="11"/>
        <v>83.415259436159346</v>
      </c>
      <c r="N118" s="15" t="s">
        <v>198</v>
      </c>
    </row>
    <row r="119" spans="1:14" ht="229.5" x14ac:dyDescent="0.25">
      <c r="A119" s="15">
        <v>49</v>
      </c>
      <c r="B119" s="15" t="s">
        <v>201</v>
      </c>
      <c r="C119" s="13">
        <f t="shared" si="12"/>
        <v>2916716.4</v>
      </c>
      <c r="D119" s="13">
        <v>0</v>
      </c>
      <c r="E119" s="13">
        <v>0</v>
      </c>
      <c r="F119" s="13">
        <v>2916716.4</v>
      </c>
      <c r="G119" s="16">
        <v>0</v>
      </c>
      <c r="H119" s="16">
        <f t="shared" si="14"/>
        <v>2916716.4</v>
      </c>
      <c r="I119" s="16">
        <v>0</v>
      </c>
      <c r="J119" s="16">
        <v>0</v>
      </c>
      <c r="K119" s="16">
        <v>2916716.4</v>
      </c>
      <c r="L119" s="13">
        <v>0</v>
      </c>
      <c r="M119" s="16">
        <f t="shared" si="11"/>
        <v>100</v>
      </c>
      <c r="N119" s="15" t="s">
        <v>198</v>
      </c>
    </row>
    <row r="120" spans="1:14" ht="216.75" x14ac:dyDescent="0.25">
      <c r="A120" s="15">
        <v>50</v>
      </c>
      <c r="B120" s="15" t="s">
        <v>202</v>
      </c>
      <c r="C120" s="13">
        <f t="shared" si="12"/>
        <v>1385512.2099999997</v>
      </c>
      <c r="D120" s="13">
        <v>0</v>
      </c>
      <c r="E120" s="13">
        <v>0</v>
      </c>
      <c r="F120" s="13">
        <v>1385512.2099999997</v>
      </c>
      <c r="G120" s="16">
        <v>0</v>
      </c>
      <c r="H120" s="16">
        <f t="shared" si="14"/>
        <v>1361012.56</v>
      </c>
      <c r="I120" s="16">
        <v>0</v>
      </c>
      <c r="J120" s="16">
        <v>0</v>
      </c>
      <c r="K120" s="16">
        <v>1361012.56</v>
      </c>
      <c r="L120" s="13">
        <v>0</v>
      </c>
      <c r="M120" s="16">
        <f t="shared" si="11"/>
        <v>98.231726157072288</v>
      </c>
      <c r="N120" s="15" t="s">
        <v>198</v>
      </c>
    </row>
    <row r="121" spans="1:14" ht="178.5" x14ac:dyDescent="0.25">
      <c r="A121" s="15">
        <v>51</v>
      </c>
      <c r="B121" s="15" t="s">
        <v>203</v>
      </c>
      <c r="C121" s="13">
        <f t="shared" si="12"/>
        <v>2626591.88</v>
      </c>
      <c r="D121" s="13">
        <v>0</v>
      </c>
      <c r="E121" s="13">
        <v>0</v>
      </c>
      <c r="F121" s="13">
        <v>2626591.88</v>
      </c>
      <c r="G121" s="16">
        <v>0</v>
      </c>
      <c r="H121" s="16">
        <f t="shared" si="14"/>
        <v>2603148.2599999998</v>
      </c>
      <c r="I121" s="16">
        <v>0</v>
      </c>
      <c r="J121" s="16">
        <v>0</v>
      </c>
      <c r="K121" s="16">
        <v>2603148.2599999998</v>
      </c>
      <c r="L121" s="13">
        <v>0</v>
      </c>
      <c r="M121" s="16">
        <f t="shared" si="11"/>
        <v>99.107450983210981</v>
      </c>
      <c r="N121" s="15" t="s">
        <v>198</v>
      </c>
    </row>
    <row r="122" spans="1:14" ht="114.75" x14ac:dyDescent="0.25">
      <c r="A122" s="15">
        <v>52</v>
      </c>
      <c r="B122" s="15" t="s">
        <v>204</v>
      </c>
      <c r="C122" s="13">
        <f t="shared" si="12"/>
        <v>1161048.8</v>
      </c>
      <c r="D122" s="13">
        <v>0</v>
      </c>
      <c r="E122" s="13">
        <v>0</v>
      </c>
      <c r="F122" s="13">
        <v>1161048.8</v>
      </c>
      <c r="G122" s="16">
        <v>0</v>
      </c>
      <c r="H122" s="16">
        <f t="shared" si="14"/>
        <v>1155921.32</v>
      </c>
      <c r="I122" s="16">
        <v>0</v>
      </c>
      <c r="J122" s="16">
        <v>0</v>
      </c>
      <c r="K122" s="16">
        <v>1155921.32</v>
      </c>
      <c r="L122" s="13">
        <v>0</v>
      </c>
      <c r="M122" s="16">
        <f t="shared" si="11"/>
        <v>99.558375151845468</v>
      </c>
      <c r="N122" s="15" t="s">
        <v>205</v>
      </c>
    </row>
    <row r="123" spans="1:14" ht="178.5" x14ac:dyDescent="0.25">
      <c r="A123" s="15">
        <v>53</v>
      </c>
      <c r="B123" s="15" t="s">
        <v>206</v>
      </c>
      <c r="C123" s="13">
        <f t="shared" si="12"/>
        <v>2402447.87</v>
      </c>
      <c r="D123" s="13">
        <v>0</v>
      </c>
      <c r="E123" s="13">
        <v>0</v>
      </c>
      <c r="F123" s="13">
        <v>2402447.87</v>
      </c>
      <c r="G123" s="16">
        <v>0</v>
      </c>
      <c r="H123" s="16">
        <f t="shared" si="14"/>
        <v>2293520.38</v>
      </c>
      <c r="I123" s="16">
        <v>0</v>
      </c>
      <c r="J123" s="16">
        <v>0</v>
      </c>
      <c r="K123" s="16">
        <v>2293520.38</v>
      </c>
      <c r="L123" s="13">
        <v>0</v>
      </c>
      <c r="M123" s="16">
        <f t="shared" si="11"/>
        <v>95.465979039120626</v>
      </c>
      <c r="N123" s="15" t="s">
        <v>207</v>
      </c>
    </row>
    <row r="124" spans="1:14" ht="114.75" x14ac:dyDescent="0.25">
      <c r="A124" s="15">
        <v>54</v>
      </c>
      <c r="B124" s="15" t="s">
        <v>208</v>
      </c>
      <c r="C124" s="13">
        <f t="shared" si="12"/>
        <v>2938638.23</v>
      </c>
      <c r="D124" s="13">
        <v>0</v>
      </c>
      <c r="E124" s="13">
        <v>0</v>
      </c>
      <c r="F124" s="13">
        <v>2938638.23</v>
      </c>
      <c r="G124" s="16">
        <v>0</v>
      </c>
      <c r="H124" s="16">
        <f t="shared" ref="H124" si="15">SUM(I124:L124)</f>
        <v>2755388.86</v>
      </c>
      <c r="I124" s="16">
        <v>0</v>
      </c>
      <c r="J124" s="16">
        <v>0</v>
      </c>
      <c r="K124" s="16">
        <v>2755388.86</v>
      </c>
      <c r="L124" s="13">
        <v>0</v>
      </c>
      <c r="M124" s="16">
        <f t="shared" si="11"/>
        <v>93.764139861475911</v>
      </c>
      <c r="N124" s="15" t="s">
        <v>76</v>
      </c>
    </row>
    <row r="125" spans="1:14" ht="165.75" x14ac:dyDescent="0.25">
      <c r="A125" s="15">
        <v>55</v>
      </c>
      <c r="B125" s="15" t="s">
        <v>209</v>
      </c>
      <c r="C125" s="13">
        <f t="shared" si="12"/>
        <v>2410843.66</v>
      </c>
      <c r="D125" s="13">
        <v>0</v>
      </c>
      <c r="E125" s="13">
        <v>0</v>
      </c>
      <c r="F125" s="13">
        <v>2410843.66</v>
      </c>
      <c r="G125" s="16">
        <v>0</v>
      </c>
      <c r="H125" s="16">
        <f t="shared" si="14"/>
        <v>2410843.66</v>
      </c>
      <c r="I125" s="16">
        <v>0</v>
      </c>
      <c r="J125" s="16">
        <v>0</v>
      </c>
      <c r="K125" s="16">
        <v>2410843.66</v>
      </c>
      <c r="L125" s="13">
        <v>0</v>
      </c>
      <c r="M125" s="16">
        <f t="shared" si="11"/>
        <v>100</v>
      </c>
      <c r="N125" s="15" t="s">
        <v>76</v>
      </c>
    </row>
    <row r="126" spans="1:14" ht="153" x14ac:dyDescent="0.25">
      <c r="A126" s="15">
        <v>56</v>
      </c>
      <c r="B126" s="15" t="s">
        <v>210</v>
      </c>
      <c r="C126" s="13">
        <f t="shared" si="12"/>
        <v>597896.37</v>
      </c>
      <c r="D126" s="13">
        <v>0</v>
      </c>
      <c r="E126" s="13">
        <v>0</v>
      </c>
      <c r="F126" s="13">
        <v>597896.37</v>
      </c>
      <c r="G126" s="16">
        <v>0</v>
      </c>
      <c r="H126" s="16">
        <f t="shared" si="14"/>
        <v>563255.73</v>
      </c>
      <c r="I126" s="16">
        <v>0</v>
      </c>
      <c r="J126" s="16">
        <v>0</v>
      </c>
      <c r="K126" s="16">
        <v>563255.73</v>
      </c>
      <c r="L126" s="13">
        <v>0</v>
      </c>
      <c r="M126" s="16">
        <f t="shared" si="11"/>
        <v>94.206246811633932</v>
      </c>
      <c r="N126" s="15" t="s">
        <v>76</v>
      </c>
    </row>
    <row r="127" spans="1:14" ht="127.5" x14ac:dyDescent="0.25">
      <c r="A127" s="15">
        <v>57</v>
      </c>
      <c r="B127" s="15" t="s">
        <v>211</v>
      </c>
      <c r="C127" s="13">
        <f t="shared" si="12"/>
        <v>947680</v>
      </c>
      <c r="D127" s="13">
        <v>0</v>
      </c>
      <c r="E127" s="13">
        <v>0</v>
      </c>
      <c r="F127" s="13">
        <v>947680</v>
      </c>
      <c r="G127" s="16">
        <v>0</v>
      </c>
      <c r="H127" s="16">
        <f t="shared" si="14"/>
        <v>947609.14</v>
      </c>
      <c r="I127" s="16">
        <v>0</v>
      </c>
      <c r="J127" s="16">
        <v>0</v>
      </c>
      <c r="K127" s="16">
        <v>947609.14</v>
      </c>
      <c r="L127" s="13">
        <v>0</v>
      </c>
      <c r="M127" s="16">
        <f t="shared" si="11"/>
        <v>99.992522792503806</v>
      </c>
      <c r="N127" s="15" t="s">
        <v>212</v>
      </c>
    </row>
    <row r="128" spans="1:14" ht="318.75" x14ac:dyDescent="0.25">
      <c r="A128" s="15">
        <v>58</v>
      </c>
      <c r="B128" s="15" t="s">
        <v>213</v>
      </c>
      <c r="C128" s="13">
        <f t="shared" si="12"/>
        <v>908473.31</v>
      </c>
      <c r="D128" s="13">
        <v>0</v>
      </c>
      <c r="E128" s="13">
        <v>0</v>
      </c>
      <c r="F128" s="13">
        <v>908473.31</v>
      </c>
      <c r="G128" s="16">
        <v>0</v>
      </c>
      <c r="H128" s="16">
        <f t="shared" si="14"/>
        <v>862148.05</v>
      </c>
      <c r="I128" s="16">
        <v>0</v>
      </c>
      <c r="J128" s="16">
        <v>0</v>
      </c>
      <c r="K128" s="16">
        <v>862148.05</v>
      </c>
      <c r="L128" s="13">
        <v>0</v>
      </c>
      <c r="M128" s="16">
        <f t="shared" si="11"/>
        <v>94.900757183499422</v>
      </c>
      <c r="N128" s="15" t="s">
        <v>184</v>
      </c>
    </row>
    <row r="129" spans="1:14" ht="140.25" x14ac:dyDescent="0.25">
      <c r="A129" s="15">
        <v>59</v>
      </c>
      <c r="B129" s="15" t="s">
        <v>214</v>
      </c>
      <c r="C129" s="13">
        <f t="shared" si="12"/>
        <v>275978.19</v>
      </c>
      <c r="D129" s="13">
        <v>0</v>
      </c>
      <c r="E129" s="13">
        <v>0</v>
      </c>
      <c r="F129" s="13">
        <v>275978.19</v>
      </c>
      <c r="G129" s="16">
        <v>0</v>
      </c>
      <c r="H129" s="16">
        <f t="shared" si="14"/>
        <v>275978.15999999997</v>
      </c>
      <c r="I129" s="16">
        <v>0</v>
      </c>
      <c r="J129" s="16">
        <v>0</v>
      </c>
      <c r="K129" s="16">
        <v>275978.15999999997</v>
      </c>
      <c r="L129" s="13">
        <v>0</v>
      </c>
      <c r="M129" s="16">
        <f t="shared" si="11"/>
        <v>99.999989129575766</v>
      </c>
      <c r="N129" s="15" t="s">
        <v>184</v>
      </c>
    </row>
    <row r="130" spans="1:14" ht="127.5" x14ac:dyDescent="0.25">
      <c r="A130" s="15">
        <v>60</v>
      </c>
      <c r="B130" s="15" t="s">
        <v>215</v>
      </c>
      <c r="C130" s="13">
        <f t="shared" si="12"/>
        <v>379256.98</v>
      </c>
      <c r="D130" s="13">
        <v>0</v>
      </c>
      <c r="E130" s="13">
        <v>0</v>
      </c>
      <c r="F130" s="13">
        <v>379256.98</v>
      </c>
      <c r="G130" s="16">
        <v>0</v>
      </c>
      <c r="H130" s="16">
        <f t="shared" si="14"/>
        <v>93000</v>
      </c>
      <c r="I130" s="16">
        <v>0</v>
      </c>
      <c r="J130" s="16">
        <v>0</v>
      </c>
      <c r="K130" s="16">
        <v>93000</v>
      </c>
      <c r="L130" s="13">
        <v>0</v>
      </c>
      <c r="M130" s="16">
        <f t="shared" si="11"/>
        <v>24.521631744259526</v>
      </c>
      <c r="N130" s="15" t="s">
        <v>216</v>
      </c>
    </row>
    <row r="131" spans="1:14" ht="127.5" x14ac:dyDescent="0.25">
      <c r="A131" s="15">
        <v>61</v>
      </c>
      <c r="B131" s="15" t="s">
        <v>217</v>
      </c>
      <c r="C131" s="13">
        <f t="shared" ref="C131" si="16">SUM(D131:G131)</f>
        <v>109450</v>
      </c>
      <c r="D131" s="13">
        <v>0</v>
      </c>
      <c r="E131" s="13">
        <v>0</v>
      </c>
      <c r="F131" s="13">
        <v>109450</v>
      </c>
      <c r="G131" s="16">
        <v>0</v>
      </c>
      <c r="H131" s="16">
        <f t="shared" ref="H131" si="17">SUM(I131:L131)</f>
        <v>107923.6</v>
      </c>
      <c r="I131" s="16">
        <v>0</v>
      </c>
      <c r="J131" s="16">
        <v>0</v>
      </c>
      <c r="K131" s="16">
        <v>107923.6</v>
      </c>
      <c r="L131" s="13">
        <v>0</v>
      </c>
      <c r="M131" s="16">
        <f t="shared" si="11"/>
        <v>98.60539058931019</v>
      </c>
      <c r="N131" s="15" t="s">
        <v>75</v>
      </c>
    </row>
    <row r="132" spans="1:14" ht="204" x14ac:dyDescent="0.25">
      <c r="A132" s="15">
        <v>62</v>
      </c>
      <c r="B132" s="15" t="s">
        <v>218</v>
      </c>
      <c r="C132" s="13">
        <f t="shared" si="12"/>
        <v>2000000</v>
      </c>
      <c r="D132" s="13">
        <v>0</v>
      </c>
      <c r="E132" s="38">
        <v>1884600</v>
      </c>
      <c r="F132" s="38">
        <v>115400</v>
      </c>
      <c r="G132" s="16">
        <v>0</v>
      </c>
      <c r="H132" s="16">
        <f t="shared" ref="H132:H133" si="18">SUM(I132:L132)</f>
        <v>975781.39</v>
      </c>
      <c r="I132" s="16">
        <v>0</v>
      </c>
      <c r="J132" s="16">
        <v>919478.8</v>
      </c>
      <c r="K132" s="16">
        <v>56302.59</v>
      </c>
      <c r="L132" s="13">
        <v>0</v>
      </c>
      <c r="M132" s="16">
        <f t="shared" si="11"/>
        <v>48.789069499999997</v>
      </c>
      <c r="N132" s="15" t="s">
        <v>13</v>
      </c>
    </row>
    <row r="133" spans="1:14" ht="204" x14ac:dyDescent="0.25">
      <c r="A133" s="15">
        <v>63</v>
      </c>
      <c r="B133" s="15" t="s">
        <v>219</v>
      </c>
      <c r="C133" s="13">
        <f t="shared" si="12"/>
        <v>5285259.47</v>
      </c>
      <c r="D133" s="13">
        <v>0</v>
      </c>
      <c r="E133" s="38">
        <v>4980300</v>
      </c>
      <c r="F133" s="38">
        <v>304959.46999999997</v>
      </c>
      <c r="G133" s="16">
        <v>0</v>
      </c>
      <c r="H133" s="16">
        <f t="shared" si="18"/>
        <v>4573628.13</v>
      </c>
      <c r="I133" s="16">
        <v>0</v>
      </c>
      <c r="J133" s="16">
        <v>4309729.79</v>
      </c>
      <c r="K133" s="16">
        <v>263898.34000000003</v>
      </c>
      <c r="L133" s="13">
        <v>0</v>
      </c>
      <c r="M133" s="16">
        <f t="shared" si="11"/>
        <v>86.535545813042177</v>
      </c>
      <c r="N133" s="15" t="s">
        <v>13</v>
      </c>
    </row>
    <row r="134" spans="1:14" ht="127.5" x14ac:dyDescent="0.25">
      <c r="A134" s="15">
        <v>64</v>
      </c>
      <c r="B134" s="15" t="s">
        <v>220</v>
      </c>
      <c r="C134" s="13">
        <f t="shared" si="12"/>
        <v>1100000</v>
      </c>
      <c r="D134" s="13">
        <v>0</v>
      </c>
      <c r="E134" s="38">
        <v>1100000</v>
      </c>
      <c r="F134" s="38">
        <v>0</v>
      </c>
      <c r="G134" s="16">
        <v>0</v>
      </c>
      <c r="H134" s="16">
        <f t="shared" ref="H134:H137" si="19">SUM(I134:L134)</f>
        <v>1100000</v>
      </c>
      <c r="I134" s="16">
        <v>0</v>
      </c>
      <c r="J134" s="16">
        <v>1100000</v>
      </c>
      <c r="K134" s="16">
        <v>0</v>
      </c>
      <c r="L134" s="13">
        <v>0</v>
      </c>
      <c r="M134" s="16">
        <f t="shared" si="11"/>
        <v>100</v>
      </c>
      <c r="N134" s="15" t="s">
        <v>191</v>
      </c>
    </row>
    <row r="135" spans="1:14" ht="127.5" x14ac:dyDescent="0.25">
      <c r="A135" s="15">
        <v>65</v>
      </c>
      <c r="B135" s="15" t="s">
        <v>221</v>
      </c>
      <c r="C135" s="13">
        <f t="shared" si="12"/>
        <v>1100000</v>
      </c>
      <c r="D135" s="13">
        <v>0</v>
      </c>
      <c r="E135" s="38">
        <v>1100000</v>
      </c>
      <c r="F135" s="38">
        <v>0</v>
      </c>
      <c r="G135" s="16">
        <v>0</v>
      </c>
      <c r="H135" s="16">
        <f t="shared" si="19"/>
        <v>1100000</v>
      </c>
      <c r="I135" s="16">
        <v>0</v>
      </c>
      <c r="J135" s="16">
        <v>1100000</v>
      </c>
      <c r="K135" s="16">
        <v>0</v>
      </c>
      <c r="L135" s="13">
        <v>0</v>
      </c>
      <c r="M135" s="16">
        <f t="shared" si="11"/>
        <v>100</v>
      </c>
      <c r="N135" s="15" t="s">
        <v>191</v>
      </c>
    </row>
    <row r="136" spans="1:14" ht="127.5" x14ac:dyDescent="0.25">
      <c r="A136" s="15">
        <v>66</v>
      </c>
      <c r="B136" s="15" t="s">
        <v>222</v>
      </c>
      <c r="C136" s="13">
        <f t="shared" si="12"/>
        <v>1100000</v>
      </c>
      <c r="D136" s="13">
        <v>0</v>
      </c>
      <c r="E136" s="38">
        <v>1100000</v>
      </c>
      <c r="F136" s="38">
        <v>0</v>
      </c>
      <c r="G136" s="16">
        <v>0</v>
      </c>
      <c r="H136" s="16">
        <f t="shared" si="19"/>
        <v>1100000</v>
      </c>
      <c r="I136" s="16">
        <v>0</v>
      </c>
      <c r="J136" s="16">
        <f>J135</f>
        <v>1100000</v>
      </c>
      <c r="K136" s="16">
        <v>0</v>
      </c>
      <c r="L136" s="13">
        <v>0</v>
      </c>
      <c r="M136" s="16">
        <f t="shared" si="11"/>
        <v>100</v>
      </c>
      <c r="N136" s="15" t="s">
        <v>191</v>
      </c>
    </row>
    <row r="137" spans="1:14" ht="204" x14ac:dyDescent="0.25">
      <c r="A137" s="15">
        <v>67</v>
      </c>
      <c r="B137" s="15" t="s">
        <v>223</v>
      </c>
      <c r="C137" s="13">
        <f t="shared" si="12"/>
        <v>127347.99</v>
      </c>
      <c r="D137" s="13">
        <v>0</v>
      </c>
      <c r="E137" s="38">
        <v>120000</v>
      </c>
      <c r="F137" s="38">
        <v>7347.99</v>
      </c>
      <c r="G137" s="16">
        <v>0</v>
      </c>
      <c r="H137" s="16">
        <f t="shared" si="19"/>
        <v>127347.99</v>
      </c>
      <c r="I137" s="16">
        <v>0</v>
      </c>
      <c r="J137" s="16">
        <v>120000</v>
      </c>
      <c r="K137" s="16">
        <v>7347.99</v>
      </c>
      <c r="L137" s="13">
        <v>0</v>
      </c>
      <c r="M137" s="16">
        <f t="shared" si="11"/>
        <v>100</v>
      </c>
      <c r="N137" s="15" t="s">
        <v>13</v>
      </c>
    </row>
    <row r="138" spans="1:14" ht="204" x14ac:dyDescent="0.25">
      <c r="A138" s="15">
        <v>68</v>
      </c>
      <c r="B138" s="15" t="s">
        <v>224</v>
      </c>
      <c r="C138" s="13">
        <f t="shared" si="12"/>
        <v>31836.99</v>
      </c>
      <c r="D138" s="13">
        <v>0</v>
      </c>
      <c r="E138" s="38">
        <v>30000</v>
      </c>
      <c r="F138" s="38">
        <v>1836.99</v>
      </c>
      <c r="G138" s="16">
        <v>0</v>
      </c>
      <c r="H138" s="16">
        <f t="shared" ref="H138:H140" si="20">SUM(I138:L138)</f>
        <v>31836.99</v>
      </c>
      <c r="I138" s="16">
        <v>0</v>
      </c>
      <c r="J138" s="16">
        <v>30000</v>
      </c>
      <c r="K138" s="16">
        <v>1836.99</v>
      </c>
      <c r="L138" s="13">
        <v>0</v>
      </c>
      <c r="M138" s="16">
        <f t="shared" si="11"/>
        <v>100</v>
      </c>
      <c r="N138" s="15" t="s">
        <v>13</v>
      </c>
    </row>
    <row r="139" spans="1:14" ht="204" x14ac:dyDescent="0.25">
      <c r="A139" s="15">
        <v>69</v>
      </c>
      <c r="B139" s="15" t="s">
        <v>225</v>
      </c>
      <c r="C139" s="13">
        <f t="shared" si="12"/>
        <v>95510.989999999991</v>
      </c>
      <c r="D139" s="13">
        <v>0</v>
      </c>
      <c r="E139" s="38">
        <v>90000.01</v>
      </c>
      <c r="F139" s="38">
        <v>5510.98</v>
      </c>
      <c r="G139" s="16">
        <v>0</v>
      </c>
      <c r="H139" s="16">
        <f t="shared" si="20"/>
        <v>95510.98</v>
      </c>
      <c r="I139" s="16">
        <v>0</v>
      </c>
      <c r="J139" s="16">
        <v>90000.01</v>
      </c>
      <c r="K139" s="16">
        <v>5510.97</v>
      </c>
      <c r="L139" s="13">
        <v>0</v>
      </c>
      <c r="M139" s="16">
        <f t="shared" si="11"/>
        <v>99.99998953000069</v>
      </c>
      <c r="N139" s="15" t="s">
        <v>13</v>
      </c>
    </row>
    <row r="140" spans="1:14" ht="204" x14ac:dyDescent="0.25">
      <c r="A140" s="15">
        <v>70</v>
      </c>
      <c r="B140" s="15" t="s">
        <v>226</v>
      </c>
      <c r="C140" s="13">
        <f t="shared" si="12"/>
        <v>95510.98</v>
      </c>
      <c r="D140" s="13">
        <v>0</v>
      </c>
      <c r="E140" s="38">
        <v>90000</v>
      </c>
      <c r="F140" s="38">
        <v>5510.98</v>
      </c>
      <c r="G140" s="16">
        <v>0</v>
      </c>
      <c r="H140" s="16">
        <f t="shared" si="20"/>
        <v>95510.98</v>
      </c>
      <c r="I140" s="16">
        <v>0</v>
      </c>
      <c r="J140" s="16">
        <v>90000</v>
      </c>
      <c r="K140" s="16">
        <v>5510.98</v>
      </c>
      <c r="L140" s="13">
        <v>0</v>
      </c>
      <c r="M140" s="16">
        <f t="shared" si="11"/>
        <v>100</v>
      </c>
      <c r="N140" s="15" t="s">
        <v>13</v>
      </c>
    </row>
    <row r="141" spans="1:14" ht="204" x14ac:dyDescent="0.25">
      <c r="A141" s="15">
        <v>71</v>
      </c>
      <c r="B141" s="15" t="s">
        <v>227</v>
      </c>
      <c r="C141" s="13">
        <f t="shared" si="12"/>
        <v>95510.97</v>
      </c>
      <c r="D141" s="13">
        <v>0</v>
      </c>
      <c r="E141" s="38">
        <f>90000-0.01</f>
        <v>89999.99</v>
      </c>
      <c r="F141" s="38">
        <v>5510.98</v>
      </c>
      <c r="G141" s="16">
        <v>0</v>
      </c>
      <c r="H141" s="16">
        <f t="shared" ref="H141" si="21">SUM(I141:L141)</f>
        <v>95446</v>
      </c>
      <c r="I141" s="16">
        <v>0</v>
      </c>
      <c r="J141" s="16">
        <v>89938.77</v>
      </c>
      <c r="K141" s="16">
        <v>5507.23</v>
      </c>
      <c r="L141" s="13">
        <v>0</v>
      </c>
      <c r="M141" s="16">
        <f t="shared" si="11"/>
        <v>99.931976400197797</v>
      </c>
      <c r="N141" s="15" t="s">
        <v>13</v>
      </c>
    </row>
    <row r="142" spans="1:14" ht="204" x14ac:dyDescent="0.25">
      <c r="A142" s="15">
        <v>72</v>
      </c>
      <c r="B142" s="15" t="s">
        <v>228</v>
      </c>
      <c r="C142" s="13">
        <f t="shared" si="12"/>
        <v>74286.320000000007</v>
      </c>
      <c r="D142" s="13">
        <v>0</v>
      </c>
      <c r="E142" s="38">
        <v>70000</v>
      </c>
      <c r="F142" s="38">
        <v>4286.32</v>
      </c>
      <c r="G142" s="16">
        <v>0</v>
      </c>
      <c r="H142" s="16">
        <f t="shared" ref="H142:H144" si="22">SUM(I142:L142)</f>
        <v>74286.239999999991</v>
      </c>
      <c r="I142" s="16">
        <v>0</v>
      </c>
      <c r="J142" s="16">
        <v>69999.92</v>
      </c>
      <c r="K142" s="16">
        <v>4286.32</v>
      </c>
      <c r="L142" s="13">
        <v>0</v>
      </c>
      <c r="M142" s="16">
        <f t="shared" si="11"/>
        <v>99.999892308570381</v>
      </c>
      <c r="N142" s="15" t="s">
        <v>13</v>
      </c>
    </row>
    <row r="143" spans="1:14" ht="204" x14ac:dyDescent="0.25">
      <c r="A143" s="15">
        <v>73</v>
      </c>
      <c r="B143" s="15" t="s">
        <v>229</v>
      </c>
      <c r="C143" s="13">
        <f t="shared" si="12"/>
        <v>21224.66</v>
      </c>
      <c r="D143" s="13">
        <v>0</v>
      </c>
      <c r="E143" s="38">
        <v>20000</v>
      </c>
      <c r="F143" s="38">
        <v>1224.6600000000001</v>
      </c>
      <c r="G143" s="16">
        <v>0</v>
      </c>
      <c r="H143" s="16">
        <f t="shared" si="22"/>
        <v>21059.599999999999</v>
      </c>
      <c r="I143" s="16">
        <v>0</v>
      </c>
      <c r="J143" s="16">
        <v>19844.46</v>
      </c>
      <c r="K143" s="16">
        <v>1215.1400000000001</v>
      </c>
      <c r="L143" s="13">
        <v>0</v>
      </c>
      <c r="M143" s="16">
        <f t="shared" si="11"/>
        <v>99.222319697936271</v>
      </c>
      <c r="N143" s="15" t="s">
        <v>13</v>
      </c>
    </row>
    <row r="144" spans="1:14" ht="204" x14ac:dyDescent="0.25">
      <c r="A144" s="15">
        <v>74</v>
      </c>
      <c r="B144" s="15" t="s">
        <v>230</v>
      </c>
      <c r="C144" s="13">
        <f t="shared" si="12"/>
        <v>19102.2</v>
      </c>
      <c r="D144" s="13">
        <v>0</v>
      </c>
      <c r="E144" s="38">
        <v>18000</v>
      </c>
      <c r="F144" s="38">
        <v>1102.2</v>
      </c>
      <c r="G144" s="16">
        <v>0</v>
      </c>
      <c r="H144" s="16">
        <f t="shared" si="22"/>
        <v>19102.2</v>
      </c>
      <c r="I144" s="16">
        <v>0</v>
      </c>
      <c r="J144" s="16">
        <v>18000</v>
      </c>
      <c r="K144" s="16">
        <v>1102.2</v>
      </c>
      <c r="L144" s="13">
        <v>0</v>
      </c>
      <c r="M144" s="16">
        <f t="shared" si="11"/>
        <v>100</v>
      </c>
      <c r="N144" s="15" t="s">
        <v>13</v>
      </c>
    </row>
    <row r="145" spans="1:14" ht="76.5" x14ac:dyDescent="0.25">
      <c r="A145" s="15">
        <v>75</v>
      </c>
      <c r="B145" s="15" t="s">
        <v>19</v>
      </c>
      <c r="C145" s="13">
        <f t="shared" si="12"/>
        <v>615658.75</v>
      </c>
      <c r="D145" s="13">
        <v>0</v>
      </c>
      <c r="E145" s="13">
        <v>0</v>
      </c>
      <c r="F145" s="13">
        <v>615658.75</v>
      </c>
      <c r="G145" s="16">
        <v>0</v>
      </c>
      <c r="H145" s="16">
        <f t="shared" si="10"/>
        <v>541190.57999999996</v>
      </c>
      <c r="I145" s="16">
        <v>0</v>
      </c>
      <c r="J145" s="16">
        <v>0</v>
      </c>
      <c r="K145" s="16">
        <v>541190.57999999996</v>
      </c>
      <c r="L145" s="13">
        <v>0</v>
      </c>
      <c r="M145" s="16">
        <f t="shared" si="11"/>
        <v>87.904310626625531</v>
      </c>
      <c r="N145" s="15" t="s">
        <v>45</v>
      </c>
    </row>
    <row r="146" spans="1:14" ht="255" x14ac:dyDescent="0.25">
      <c r="A146" s="15">
        <v>76</v>
      </c>
      <c r="B146" s="15" t="s">
        <v>231</v>
      </c>
      <c r="C146" s="13">
        <f t="shared" si="12"/>
        <v>970341.25</v>
      </c>
      <c r="D146" s="13">
        <v>0</v>
      </c>
      <c r="E146" s="13">
        <v>0</v>
      </c>
      <c r="F146" s="13">
        <v>970341.25</v>
      </c>
      <c r="G146" s="16">
        <v>0</v>
      </c>
      <c r="H146" s="16">
        <f t="shared" si="10"/>
        <v>917369.98</v>
      </c>
      <c r="I146" s="16">
        <v>0</v>
      </c>
      <c r="J146" s="16">
        <v>0</v>
      </c>
      <c r="K146" s="16">
        <v>917369.98</v>
      </c>
      <c r="L146" s="13">
        <v>0</v>
      </c>
      <c r="M146" s="16">
        <f t="shared" si="11"/>
        <v>94.540964840977338</v>
      </c>
      <c r="N146" s="15" t="s">
        <v>232</v>
      </c>
    </row>
    <row r="147" spans="1:14" ht="153" x14ac:dyDescent="0.25">
      <c r="A147" s="15">
        <v>77</v>
      </c>
      <c r="B147" s="15" t="s">
        <v>20</v>
      </c>
      <c r="C147" s="13">
        <f t="shared" si="12"/>
        <v>39412800</v>
      </c>
      <c r="D147" s="13">
        <v>39412800</v>
      </c>
      <c r="E147" s="13">
        <v>0</v>
      </c>
      <c r="F147" s="13">
        <v>0</v>
      </c>
      <c r="G147" s="16">
        <v>0</v>
      </c>
      <c r="H147" s="16">
        <f t="shared" si="10"/>
        <v>38964954.310000002</v>
      </c>
      <c r="I147" s="16">
        <v>38964954.310000002</v>
      </c>
      <c r="J147" s="16">
        <v>0</v>
      </c>
      <c r="K147" s="16">
        <v>0</v>
      </c>
      <c r="L147" s="13">
        <v>0</v>
      </c>
      <c r="M147" s="16">
        <f t="shared" si="11"/>
        <v>98.863704963869608</v>
      </c>
      <c r="N147" s="15" t="s">
        <v>46</v>
      </c>
    </row>
    <row r="148" spans="1:14" ht="89.25" x14ac:dyDescent="0.25">
      <c r="A148" s="15">
        <v>78</v>
      </c>
      <c r="B148" s="15" t="s">
        <v>14</v>
      </c>
      <c r="C148" s="13">
        <f t="shared" si="12"/>
        <v>498001</v>
      </c>
      <c r="D148" s="13">
        <v>0</v>
      </c>
      <c r="E148" s="13">
        <v>0</v>
      </c>
      <c r="F148" s="13">
        <v>498001</v>
      </c>
      <c r="G148" s="16">
        <v>0</v>
      </c>
      <c r="H148" s="16">
        <f t="shared" si="10"/>
        <v>445246.2</v>
      </c>
      <c r="I148" s="16">
        <v>0</v>
      </c>
      <c r="J148" s="16">
        <v>0</v>
      </c>
      <c r="K148" s="16">
        <v>445246.2</v>
      </c>
      <c r="L148" s="13">
        <v>0</v>
      </c>
      <c r="M148" s="16">
        <f t="shared" si="11"/>
        <v>89.40668793837763</v>
      </c>
      <c r="N148" s="15" t="s">
        <v>15</v>
      </c>
    </row>
    <row r="149" spans="1:14" ht="76.5" x14ac:dyDescent="0.25">
      <c r="A149" s="15">
        <v>79</v>
      </c>
      <c r="B149" s="15" t="s">
        <v>21</v>
      </c>
      <c r="C149" s="13">
        <f t="shared" si="12"/>
        <v>53617.96</v>
      </c>
      <c r="D149" s="13">
        <v>0</v>
      </c>
      <c r="E149" s="13">
        <v>53617.96</v>
      </c>
      <c r="F149" s="13">
        <v>0</v>
      </c>
      <c r="G149" s="16">
        <v>0</v>
      </c>
      <c r="H149" s="16">
        <f t="shared" si="10"/>
        <v>53617.96</v>
      </c>
      <c r="I149" s="16">
        <v>0</v>
      </c>
      <c r="J149" s="16">
        <v>53617.96</v>
      </c>
      <c r="K149" s="16">
        <v>0</v>
      </c>
      <c r="L149" s="13">
        <v>0</v>
      </c>
      <c r="M149" s="16">
        <f t="shared" si="11"/>
        <v>100</v>
      </c>
      <c r="N149" s="15" t="s">
        <v>47</v>
      </c>
    </row>
    <row r="150" spans="1:14" ht="165.75" x14ac:dyDescent="0.25">
      <c r="A150" s="15">
        <v>80</v>
      </c>
      <c r="B150" s="15" t="s">
        <v>50</v>
      </c>
      <c r="C150" s="13">
        <f t="shared" si="12"/>
        <v>6233993.0800000001</v>
      </c>
      <c r="D150" s="13">
        <v>0</v>
      </c>
      <c r="E150" s="13">
        <v>6233993.0800000001</v>
      </c>
      <c r="F150" s="13">
        <v>0</v>
      </c>
      <c r="G150" s="16">
        <v>0</v>
      </c>
      <c r="H150" s="16">
        <f t="shared" si="10"/>
        <v>6140170.0800000001</v>
      </c>
      <c r="I150" s="16">
        <v>0</v>
      </c>
      <c r="J150" s="16">
        <v>6140170.0800000001</v>
      </c>
      <c r="K150" s="16">
        <v>0</v>
      </c>
      <c r="L150" s="13">
        <v>0</v>
      </c>
      <c r="M150" s="16">
        <f t="shared" si="11"/>
        <v>98.494977475977564</v>
      </c>
      <c r="N150" s="15" t="s">
        <v>48</v>
      </c>
    </row>
    <row r="151" spans="1:14" ht="76.5" x14ac:dyDescent="0.25">
      <c r="A151" s="15">
        <v>81</v>
      </c>
      <c r="B151" s="15" t="s">
        <v>22</v>
      </c>
      <c r="C151" s="13">
        <f t="shared" si="12"/>
        <v>171854.16</v>
      </c>
      <c r="D151" s="13">
        <v>0</v>
      </c>
      <c r="E151" s="13">
        <v>171854.16</v>
      </c>
      <c r="F151" s="13">
        <v>0</v>
      </c>
      <c r="G151" s="16">
        <v>0</v>
      </c>
      <c r="H151" s="16">
        <f t="shared" si="10"/>
        <v>171854.16</v>
      </c>
      <c r="I151" s="16">
        <v>0</v>
      </c>
      <c r="J151" s="16">
        <v>171854.16</v>
      </c>
      <c r="K151" s="16">
        <v>0</v>
      </c>
      <c r="L151" s="13">
        <v>0</v>
      </c>
      <c r="M151" s="16">
        <f t="shared" si="11"/>
        <v>100</v>
      </c>
      <c r="N151" s="15" t="s">
        <v>49</v>
      </c>
    </row>
    <row r="152" spans="1:14" ht="38.25" x14ac:dyDescent="0.25">
      <c r="A152" s="15">
        <v>82</v>
      </c>
      <c r="B152" s="15" t="s">
        <v>16</v>
      </c>
      <c r="C152" s="13">
        <f t="shared" si="12"/>
        <v>13147810.4</v>
      </c>
      <c r="D152" s="13">
        <v>0</v>
      </c>
      <c r="E152" s="13">
        <v>13147810.4</v>
      </c>
      <c r="F152" s="13">
        <v>0</v>
      </c>
      <c r="G152" s="16">
        <v>0</v>
      </c>
      <c r="H152" s="16">
        <f t="shared" si="10"/>
        <v>13003579.23</v>
      </c>
      <c r="I152" s="16">
        <v>0</v>
      </c>
      <c r="J152" s="16">
        <v>13003579.23</v>
      </c>
      <c r="K152" s="16">
        <v>0</v>
      </c>
      <c r="L152" s="13">
        <v>0</v>
      </c>
      <c r="M152" s="16">
        <f t="shared" si="11"/>
        <v>98.903002358476357</v>
      </c>
      <c r="N152" s="15" t="s">
        <v>42</v>
      </c>
    </row>
    <row r="153" spans="1:14" ht="165.75" x14ac:dyDescent="0.25">
      <c r="A153" s="15">
        <v>83</v>
      </c>
      <c r="B153" s="15" t="s">
        <v>1</v>
      </c>
      <c r="C153" s="13">
        <f t="shared" si="12"/>
        <v>27444989.469999999</v>
      </c>
      <c r="D153" s="39">
        <v>20034842.309999999</v>
      </c>
      <c r="E153" s="39">
        <v>6861247.3399999999</v>
      </c>
      <c r="F153" s="39">
        <v>548899.81999999995</v>
      </c>
      <c r="G153" s="16">
        <v>0</v>
      </c>
      <c r="H153" s="16">
        <f t="shared" si="10"/>
        <v>27363794.539999999</v>
      </c>
      <c r="I153" s="16">
        <v>19975569.989999998</v>
      </c>
      <c r="J153" s="16">
        <v>6840948.6399999997</v>
      </c>
      <c r="K153" s="16">
        <v>547275.91</v>
      </c>
      <c r="L153" s="13">
        <v>0</v>
      </c>
      <c r="M153" s="16">
        <f t="shared" si="11"/>
        <v>99.704153903615989</v>
      </c>
      <c r="N153" s="15" t="s">
        <v>48</v>
      </c>
    </row>
    <row r="154" spans="1:14" ht="191.25" x14ac:dyDescent="0.25">
      <c r="A154" s="15">
        <v>84</v>
      </c>
      <c r="B154" s="15" t="s">
        <v>233</v>
      </c>
      <c r="C154" s="13">
        <f t="shared" si="12"/>
        <v>416600</v>
      </c>
      <c r="D154" s="39">
        <v>416600</v>
      </c>
      <c r="E154" s="39">
        <v>0</v>
      </c>
      <c r="F154" s="39">
        <v>0</v>
      </c>
      <c r="G154" s="16">
        <v>0</v>
      </c>
      <c r="H154" s="16">
        <f t="shared" si="10"/>
        <v>350000.75</v>
      </c>
      <c r="I154" s="16">
        <v>350000.75</v>
      </c>
      <c r="J154" s="16">
        <v>0</v>
      </c>
      <c r="K154" s="16">
        <v>0</v>
      </c>
      <c r="L154" s="13">
        <v>0</v>
      </c>
      <c r="M154" s="16">
        <f t="shared" si="11"/>
        <v>84.013622179548733</v>
      </c>
      <c r="N154" s="15" t="s">
        <v>234</v>
      </c>
    </row>
    <row r="155" spans="1:14" ht="140.25" x14ac:dyDescent="0.25">
      <c r="A155" s="15">
        <v>85</v>
      </c>
      <c r="B155" s="15" t="s">
        <v>78</v>
      </c>
      <c r="C155" s="13">
        <f t="shared" si="12"/>
        <v>1093701.21</v>
      </c>
      <c r="D155" s="39">
        <v>0</v>
      </c>
      <c r="E155" s="39">
        <v>1093701.21</v>
      </c>
      <c r="F155" s="39">
        <v>0</v>
      </c>
      <c r="G155" s="16">
        <v>0</v>
      </c>
      <c r="H155" s="16">
        <f t="shared" si="10"/>
        <v>1093701.21</v>
      </c>
      <c r="I155" s="16">
        <v>0</v>
      </c>
      <c r="J155" s="16">
        <v>1093701.21</v>
      </c>
      <c r="K155" s="16">
        <v>0</v>
      </c>
      <c r="L155" s="13">
        <v>0</v>
      </c>
      <c r="M155" s="16">
        <f t="shared" si="11"/>
        <v>100</v>
      </c>
      <c r="N155" s="15" t="s">
        <v>79</v>
      </c>
    </row>
    <row r="156" spans="1:14" ht="63.75" x14ac:dyDescent="0.25">
      <c r="A156" s="15">
        <v>86</v>
      </c>
      <c r="B156" s="15" t="s">
        <v>235</v>
      </c>
      <c r="C156" s="13">
        <f t="shared" si="12"/>
        <v>532884</v>
      </c>
      <c r="D156" s="39">
        <v>0</v>
      </c>
      <c r="E156" s="39">
        <v>0</v>
      </c>
      <c r="F156" s="39">
        <v>532884</v>
      </c>
      <c r="G156" s="16">
        <v>0</v>
      </c>
      <c r="H156" s="16">
        <f t="shared" si="10"/>
        <v>532884</v>
      </c>
      <c r="I156" s="16">
        <v>0</v>
      </c>
      <c r="J156" s="16">
        <v>0</v>
      </c>
      <c r="K156" s="16">
        <v>532884</v>
      </c>
      <c r="L156" s="13">
        <v>0</v>
      </c>
      <c r="M156" s="16">
        <f t="shared" si="11"/>
        <v>100</v>
      </c>
      <c r="N156" s="15" t="s">
        <v>236</v>
      </c>
    </row>
    <row r="157" spans="1:14" x14ac:dyDescent="0.25">
      <c r="A157" s="44" t="s">
        <v>23</v>
      </c>
      <c r="B157" s="45"/>
      <c r="C157" s="45"/>
      <c r="D157" s="45"/>
      <c r="E157" s="45"/>
      <c r="F157" s="45"/>
      <c r="G157" s="45"/>
      <c r="H157" s="45"/>
      <c r="I157" s="45"/>
      <c r="J157" s="45"/>
      <c r="K157" s="45"/>
      <c r="L157" s="45"/>
      <c r="M157" s="45"/>
      <c r="N157" s="46"/>
    </row>
    <row r="158" spans="1:14" ht="51" x14ac:dyDescent="0.25">
      <c r="A158" s="15">
        <v>87</v>
      </c>
      <c r="B158" s="15" t="s">
        <v>9</v>
      </c>
      <c r="C158" s="13">
        <f>SUM(D158:F158)</f>
        <v>114453524.41</v>
      </c>
      <c r="D158" s="13">
        <v>0</v>
      </c>
      <c r="E158" s="13">
        <v>0</v>
      </c>
      <c r="F158" s="13">
        <v>114453524.41</v>
      </c>
      <c r="G158" s="16">
        <v>0</v>
      </c>
      <c r="H158" s="16">
        <f>SUM(I158:L158)</f>
        <v>113466597.23999999</v>
      </c>
      <c r="I158" s="16">
        <v>0</v>
      </c>
      <c r="J158" s="16">
        <v>0</v>
      </c>
      <c r="K158" s="16">
        <v>113466597.23999999</v>
      </c>
      <c r="L158" s="13">
        <v>0</v>
      </c>
      <c r="M158" s="16">
        <f t="shared" ref="M158:M169" si="23">H158*100/C158</f>
        <v>99.137704867466908</v>
      </c>
      <c r="N158" s="15" t="s">
        <v>10</v>
      </c>
    </row>
    <row r="159" spans="1:14" ht="63.75" x14ac:dyDescent="0.25">
      <c r="A159" s="15">
        <v>88</v>
      </c>
      <c r="B159" s="15" t="s">
        <v>237</v>
      </c>
      <c r="C159" s="13">
        <f>SUM(D159:G159)</f>
        <v>931144</v>
      </c>
      <c r="D159" s="13">
        <v>0</v>
      </c>
      <c r="E159" s="13">
        <v>0</v>
      </c>
      <c r="F159" s="13">
        <v>931144</v>
      </c>
      <c r="G159" s="16">
        <v>0</v>
      </c>
      <c r="H159" s="16">
        <f t="shared" ref="H159:H169" si="24">SUM(I159:L159)</f>
        <v>931144</v>
      </c>
      <c r="I159" s="16">
        <v>0</v>
      </c>
      <c r="J159" s="16">
        <v>0</v>
      </c>
      <c r="K159" s="16">
        <v>931144</v>
      </c>
      <c r="L159" s="13">
        <v>0</v>
      </c>
      <c r="M159" s="16">
        <f t="shared" si="23"/>
        <v>100</v>
      </c>
      <c r="N159" s="15" t="s">
        <v>238</v>
      </c>
    </row>
    <row r="160" spans="1:14" ht="114.75" x14ac:dyDescent="0.25">
      <c r="A160" s="15">
        <v>89</v>
      </c>
      <c r="B160" s="15" t="s">
        <v>239</v>
      </c>
      <c r="C160" s="13">
        <f t="shared" ref="C160:C169" si="25">SUM(D160:G160)</f>
        <v>150000</v>
      </c>
      <c r="D160" s="13">
        <v>0</v>
      </c>
      <c r="E160" s="13">
        <v>0</v>
      </c>
      <c r="F160" s="13">
        <v>150000</v>
      </c>
      <c r="G160" s="16">
        <v>0</v>
      </c>
      <c r="H160" s="16">
        <f t="shared" si="24"/>
        <v>144000</v>
      </c>
      <c r="I160" s="16">
        <v>0</v>
      </c>
      <c r="J160" s="16">
        <v>0</v>
      </c>
      <c r="K160" s="16">
        <f>96000+48000</f>
        <v>144000</v>
      </c>
      <c r="L160" s="13">
        <v>0</v>
      </c>
      <c r="M160" s="16">
        <f t="shared" si="23"/>
        <v>96</v>
      </c>
      <c r="N160" s="15" t="s">
        <v>240</v>
      </c>
    </row>
    <row r="161" spans="1:14" ht="153" x14ac:dyDescent="0.25">
      <c r="A161" s="15">
        <v>90</v>
      </c>
      <c r="B161" s="15" t="s">
        <v>241</v>
      </c>
      <c r="C161" s="13">
        <f t="shared" si="25"/>
        <v>471276.74</v>
      </c>
      <c r="D161" s="13">
        <v>0</v>
      </c>
      <c r="E161" s="13">
        <v>0</v>
      </c>
      <c r="F161" s="13">
        <v>471276.74</v>
      </c>
      <c r="G161" s="16">
        <v>0</v>
      </c>
      <c r="H161" s="16">
        <f t="shared" si="24"/>
        <v>414910.6</v>
      </c>
      <c r="I161" s="16">
        <v>0</v>
      </c>
      <c r="J161" s="16">
        <v>0</v>
      </c>
      <c r="K161" s="16">
        <v>414910.6</v>
      </c>
      <c r="L161" s="13">
        <v>0</v>
      </c>
      <c r="M161" s="16">
        <f t="shared" si="23"/>
        <v>88.03969404473473</v>
      </c>
      <c r="N161" s="15" t="s">
        <v>242</v>
      </c>
    </row>
    <row r="162" spans="1:14" ht="119.25" customHeight="1" x14ac:dyDescent="0.25">
      <c r="A162" s="15">
        <v>91</v>
      </c>
      <c r="B162" s="15" t="s">
        <v>243</v>
      </c>
      <c r="C162" s="13">
        <f t="shared" si="25"/>
        <v>88265.9</v>
      </c>
      <c r="D162" s="13">
        <v>0</v>
      </c>
      <c r="E162" s="13">
        <v>0</v>
      </c>
      <c r="F162" s="13">
        <v>58843.93</v>
      </c>
      <c r="G162" s="16">
        <v>29421.97</v>
      </c>
      <c r="H162" s="16">
        <f t="shared" si="24"/>
        <v>79389.239999999991</v>
      </c>
      <c r="I162" s="16">
        <v>0</v>
      </c>
      <c r="J162" s="16">
        <v>0</v>
      </c>
      <c r="K162" s="16">
        <v>49967.27</v>
      </c>
      <c r="L162" s="13">
        <v>29421.97</v>
      </c>
      <c r="M162" s="16">
        <f t="shared" si="23"/>
        <v>89.943273676470753</v>
      </c>
      <c r="N162" s="15" t="s">
        <v>80</v>
      </c>
    </row>
    <row r="163" spans="1:14" ht="102" x14ac:dyDescent="0.25">
      <c r="A163" s="15">
        <v>92</v>
      </c>
      <c r="B163" s="15" t="s">
        <v>244</v>
      </c>
      <c r="C163" s="13">
        <f t="shared" si="25"/>
        <v>493311.97</v>
      </c>
      <c r="D163" s="13">
        <v>0</v>
      </c>
      <c r="E163" s="13">
        <v>0</v>
      </c>
      <c r="F163" s="13">
        <v>493311.97</v>
      </c>
      <c r="G163" s="16">
        <v>0</v>
      </c>
      <c r="H163" s="16">
        <f t="shared" si="24"/>
        <v>493311.97</v>
      </c>
      <c r="I163" s="16">
        <v>0</v>
      </c>
      <c r="J163" s="16">
        <v>0</v>
      </c>
      <c r="K163" s="16">
        <v>493311.97</v>
      </c>
      <c r="L163" s="13">
        <v>0</v>
      </c>
      <c r="M163" s="16">
        <f t="shared" si="23"/>
        <v>100</v>
      </c>
      <c r="N163" s="15" t="s">
        <v>80</v>
      </c>
    </row>
    <row r="164" spans="1:14" ht="167.25" customHeight="1" x14ac:dyDescent="0.25">
      <c r="A164" s="15">
        <v>93</v>
      </c>
      <c r="B164" s="15" t="s">
        <v>245</v>
      </c>
      <c r="C164" s="13">
        <f t="shared" si="25"/>
        <v>112523.4</v>
      </c>
      <c r="D164" s="13">
        <v>0</v>
      </c>
      <c r="E164" s="13">
        <v>0</v>
      </c>
      <c r="F164" s="13">
        <v>112523.4</v>
      </c>
      <c r="G164" s="16">
        <v>0</v>
      </c>
      <c r="H164" s="16">
        <f t="shared" si="24"/>
        <v>112523.4</v>
      </c>
      <c r="I164" s="16">
        <v>0</v>
      </c>
      <c r="J164" s="16">
        <v>0</v>
      </c>
      <c r="K164" s="16">
        <v>112523.4</v>
      </c>
      <c r="L164" s="13">
        <v>0</v>
      </c>
      <c r="M164" s="16">
        <v>100</v>
      </c>
      <c r="N164" s="15" t="s">
        <v>246</v>
      </c>
    </row>
    <row r="165" spans="1:14" ht="165.75" x14ac:dyDescent="0.25">
      <c r="A165" s="15">
        <v>94</v>
      </c>
      <c r="B165" s="15" t="s">
        <v>247</v>
      </c>
      <c r="C165" s="13">
        <f t="shared" si="25"/>
        <v>957376.09</v>
      </c>
      <c r="D165" s="13">
        <v>0</v>
      </c>
      <c r="E165" s="13">
        <v>0</v>
      </c>
      <c r="F165" s="13">
        <v>957376.09</v>
      </c>
      <c r="G165" s="16">
        <v>0</v>
      </c>
      <c r="H165" s="16">
        <f t="shared" si="24"/>
        <v>957346.52</v>
      </c>
      <c r="I165" s="16">
        <v>0</v>
      </c>
      <c r="J165" s="16">
        <v>0</v>
      </c>
      <c r="K165" s="16">
        <v>957346.52</v>
      </c>
      <c r="L165" s="13">
        <v>0</v>
      </c>
      <c r="M165" s="16">
        <f t="shared" si="23"/>
        <v>99.996911349645259</v>
      </c>
      <c r="N165" s="15" t="s">
        <v>81</v>
      </c>
    </row>
    <row r="166" spans="1:14" ht="114.75" x14ac:dyDescent="0.25">
      <c r="A166" s="15">
        <v>95</v>
      </c>
      <c r="B166" s="15" t="s">
        <v>248</v>
      </c>
      <c r="C166" s="13">
        <f t="shared" si="25"/>
        <v>138985.68</v>
      </c>
      <c r="D166" s="13">
        <v>0</v>
      </c>
      <c r="E166" s="13">
        <v>0</v>
      </c>
      <c r="F166" s="13">
        <v>138985.68</v>
      </c>
      <c r="G166" s="16">
        <v>0</v>
      </c>
      <c r="H166" s="16">
        <f t="shared" si="24"/>
        <v>137427.34</v>
      </c>
      <c r="I166" s="16">
        <v>0</v>
      </c>
      <c r="J166" s="16">
        <v>0</v>
      </c>
      <c r="K166" s="16">
        <v>137427.34</v>
      </c>
      <c r="L166" s="13">
        <v>0</v>
      </c>
      <c r="M166" s="16">
        <f t="shared" si="23"/>
        <v>98.878776576119208</v>
      </c>
      <c r="N166" s="15" t="s">
        <v>242</v>
      </c>
    </row>
    <row r="167" spans="1:14" ht="114.75" x14ac:dyDescent="0.25">
      <c r="A167" s="15">
        <v>96</v>
      </c>
      <c r="B167" s="15" t="s">
        <v>249</v>
      </c>
      <c r="C167" s="13">
        <f t="shared" si="25"/>
        <v>1716530.99</v>
      </c>
      <c r="D167" s="13">
        <v>0</v>
      </c>
      <c r="E167" s="13">
        <v>0</v>
      </c>
      <c r="F167" s="13">
        <v>1716530.99</v>
      </c>
      <c r="G167" s="16">
        <v>0</v>
      </c>
      <c r="H167" s="16">
        <f t="shared" si="24"/>
        <v>1716530.99</v>
      </c>
      <c r="I167" s="16">
        <v>0</v>
      </c>
      <c r="J167" s="16">
        <v>0</v>
      </c>
      <c r="K167" s="16">
        <v>1716530.99</v>
      </c>
      <c r="L167" s="13">
        <v>0</v>
      </c>
      <c r="M167" s="16">
        <f t="shared" si="23"/>
        <v>100</v>
      </c>
      <c r="N167" s="15" t="s">
        <v>80</v>
      </c>
    </row>
    <row r="168" spans="1:14" ht="89.25" x14ac:dyDescent="0.25">
      <c r="A168" s="15">
        <v>97</v>
      </c>
      <c r="B168" s="15" t="s">
        <v>14</v>
      </c>
      <c r="C168" s="13">
        <f t="shared" si="25"/>
        <v>50778</v>
      </c>
      <c r="D168" s="13">
        <v>0</v>
      </c>
      <c r="E168" s="13">
        <v>0</v>
      </c>
      <c r="F168" s="13">
        <v>50778</v>
      </c>
      <c r="G168" s="16">
        <v>0</v>
      </c>
      <c r="H168" s="16">
        <f t="shared" si="24"/>
        <v>33201</v>
      </c>
      <c r="I168" s="16">
        <v>0</v>
      </c>
      <c r="J168" s="16">
        <v>0</v>
      </c>
      <c r="K168" s="16">
        <v>33201</v>
      </c>
      <c r="L168" s="13">
        <v>0</v>
      </c>
      <c r="M168" s="16">
        <f t="shared" si="23"/>
        <v>65.384615384615387</v>
      </c>
      <c r="N168" s="15" t="s">
        <v>15</v>
      </c>
    </row>
    <row r="169" spans="1:14" ht="38.25" x14ac:dyDescent="0.25">
      <c r="A169" s="15">
        <v>98</v>
      </c>
      <c r="B169" s="15" t="s">
        <v>16</v>
      </c>
      <c r="C169" s="13">
        <f t="shared" si="25"/>
        <v>2173453.27</v>
      </c>
      <c r="D169" s="13">
        <v>0</v>
      </c>
      <c r="E169" s="13">
        <v>2173453.27</v>
      </c>
      <c r="F169" s="13">
        <v>0</v>
      </c>
      <c r="G169" s="16">
        <v>0</v>
      </c>
      <c r="H169" s="16">
        <f t="shared" si="24"/>
        <v>2154989.7799999998</v>
      </c>
      <c r="I169" s="16">
        <v>0</v>
      </c>
      <c r="J169" s="16">
        <v>2154989.7799999998</v>
      </c>
      <c r="K169" s="16">
        <v>0</v>
      </c>
      <c r="L169" s="13">
        <v>0</v>
      </c>
      <c r="M169" s="16">
        <f t="shared" si="23"/>
        <v>99.150499794274381</v>
      </c>
      <c r="N169" s="15" t="s">
        <v>42</v>
      </c>
    </row>
    <row r="170" spans="1:14" x14ac:dyDescent="0.25">
      <c r="A170" s="47" t="s">
        <v>24</v>
      </c>
      <c r="B170" s="48"/>
      <c r="C170" s="48"/>
      <c r="D170" s="48"/>
      <c r="E170" s="48"/>
      <c r="F170" s="48"/>
      <c r="G170" s="48"/>
      <c r="H170" s="48"/>
      <c r="I170" s="48"/>
      <c r="J170" s="48"/>
      <c r="K170" s="48"/>
      <c r="L170" s="48"/>
      <c r="M170" s="48"/>
      <c r="N170" s="49"/>
    </row>
    <row r="171" spans="1:14" ht="38.25" x14ac:dyDescent="0.25">
      <c r="A171" s="15">
        <v>99</v>
      </c>
      <c r="B171" s="15" t="s">
        <v>9</v>
      </c>
      <c r="C171" s="13">
        <f>SUM(D171:F171)</f>
        <v>48046408.969999999</v>
      </c>
      <c r="D171" s="13">
        <v>0</v>
      </c>
      <c r="E171" s="13">
        <v>0</v>
      </c>
      <c r="F171" s="13">
        <v>48046408.969999999</v>
      </c>
      <c r="G171" s="16">
        <v>0</v>
      </c>
      <c r="H171" s="16">
        <f>SUM(I171:L171)</f>
        <v>47793793.409999996</v>
      </c>
      <c r="I171" s="16">
        <v>0</v>
      </c>
      <c r="J171" s="16">
        <v>0</v>
      </c>
      <c r="K171" s="16">
        <v>47793793.409999996</v>
      </c>
      <c r="L171" s="13">
        <v>0</v>
      </c>
      <c r="M171" s="16">
        <f>H171*100/C171</f>
        <v>99.474225929855166</v>
      </c>
      <c r="N171" s="15" t="s">
        <v>25</v>
      </c>
    </row>
    <row r="172" spans="1:14" x14ac:dyDescent="0.25">
      <c r="A172" s="47" t="s">
        <v>26</v>
      </c>
      <c r="B172" s="48"/>
      <c r="C172" s="48"/>
      <c r="D172" s="48"/>
      <c r="E172" s="48"/>
      <c r="F172" s="48"/>
      <c r="G172" s="48"/>
      <c r="H172" s="48"/>
      <c r="I172" s="48"/>
      <c r="J172" s="48"/>
      <c r="K172" s="48"/>
      <c r="L172" s="48"/>
      <c r="M172" s="48"/>
      <c r="N172" s="49"/>
    </row>
    <row r="173" spans="1:14" ht="63.75" x14ac:dyDescent="0.25">
      <c r="A173" s="15">
        <v>100</v>
      </c>
      <c r="B173" s="15" t="s">
        <v>27</v>
      </c>
      <c r="C173" s="13">
        <f>SUM(D173:F173)</f>
        <v>40000</v>
      </c>
      <c r="D173" s="13">
        <v>0</v>
      </c>
      <c r="E173" s="13">
        <v>0</v>
      </c>
      <c r="F173" s="13">
        <v>40000</v>
      </c>
      <c r="G173" s="16">
        <v>0</v>
      </c>
      <c r="H173" s="16">
        <f t="shared" ref="H173:H174" si="26">SUM(I173:L173)</f>
        <v>40000</v>
      </c>
      <c r="I173" s="16">
        <v>0</v>
      </c>
      <c r="J173" s="16">
        <v>0</v>
      </c>
      <c r="K173" s="16">
        <v>40000</v>
      </c>
      <c r="L173" s="13">
        <v>0</v>
      </c>
      <c r="M173" s="16">
        <f t="shared" ref="M173:M174" si="27">H173*100/C173</f>
        <v>100</v>
      </c>
      <c r="N173" s="15" t="s">
        <v>28</v>
      </c>
    </row>
    <row r="174" spans="1:14" ht="51" x14ac:dyDescent="0.25">
      <c r="A174" s="15">
        <v>101</v>
      </c>
      <c r="B174" s="15" t="s">
        <v>29</v>
      </c>
      <c r="C174" s="13">
        <f>SUM(D174:F174)</f>
        <v>59914.5</v>
      </c>
      <c r="D174" s="13">
        <v>0</v>
      </c>
      <c r="E174" s="13">
        <v>0</v>
      </c>
      <c r="F174" s="13">
        <v>59914.5</v>
      </c>
      <c r="G174" s="16">
        <v>0</v>
      </c>
      <c r="H174" s="16">
        <f t="shared" si="26"/>
        <v>59914.5</v>
      </c>
      <c r="I174" s="16">
        <v>0</v>
      </c>
      <c r="J174" s="16">
        <v>0</v>
      </c>
      <c r="K174" s="16">
        <v>59914.5</v>
      </c>
      <c r="L174" s="13">
        <v>0</v>
      </c>
      <c r="M174" s="16">
        <f t="shared" si="27"/>
        <v>100</v>
      </c>
      <c r="N174" s="15" t="s">
        <v>33</v>
      </c>
    </row>
    <row r="175" spans="1:14" x14ac:dyDescent="0.25">
      <c r="A175" s="47" t="s">
        <v>30</v>
      </c>
      <c r="B175" s="48"/>
      <c r="C175" s="48"/>
      <c r="D175" s="48"/>
      <c r="E175" s="48"/>
      <c r="F175" s="48"/>
      <c r="G175" s="48"/>
      <c r="H175" s="48"/>
      <c r="I175" s="48"/>
      <c r="J175" s="48"/>
      <c r="K175" s="48"/>
      <c r="L175" s="48"/>
      <c r="M175" s="48"/>
      <c r="N175" s="49"/>
    </row>
    <row r="176" spans="1:14" ht="51" x14ac:dyDescent="0.25">
      <c r="A176" s="15">
        <v>102</v>
      </c>
      <c r="B176" s="15" t="s">
        <v>31</v>
      </c>
      <c r="C176" s="13">
        <f>SUM(D176:F176)</f>
        <v>2640862.9</v>
      </c>
      <c r="D176" s="13">
        <v>0</v>
      </c>
      <c r="E176" s="13">
        <v>0</v>
      </c>
      <c r="F176" s="13">
        <v>2640862.9</v>
      </c>
      <c r="G176" s="16">
        <v>0</v>
      </c>
      <c r="H176" s="16">
        <f>SUM(I176:L176)</f>
        <v>2415304.4500000002</v>
      </c>
      <c r="I176" s="16">
        <v>0</v>
      </c>
      <c r="J176" s="16">
        <v>0</v>
      </c>
      <c r="K176" s="16">
        <v>2415304.4500000002</v>
      </c>
      <c r="L176" s="13">
        <v>0</v>
      </c>
      <c r="M176" s="16">
        <f>H176*100/C176</f>
        <v>91.458911024877523</v>
      </c>
      <c r="N176" s="15" t="s">
        <v>32</v>
      </c>
    </row>
    <row r="177" spans="1:14" x14ac:dyDescent="0.25">
      <c r="A177" s="47" t="s">
        <v>34</v>
      </c>
      <c r="B177" s="48"/>
      <c r="C177" s="48"/>
      <c r="D177" s="48"/>
      <c r="E177" s="48"/>
      <c r="F177" s="48"/>
      <c r="G177" s="48"/>
      <c r="H177" s="48"/>
      <c r="I177" s="48"/>
      <c r="J177" s="48"/>
      <c r="K177" s="48"/>
      <c r="L177" s="48"/>
      <c r="M177" s="48"/>
      <c r="N177" s="49"/>
    </row>
    <row r="178" spans="1:14" ht="38.25" x14ac:dyDescent="0.25">
      <c r="A178" s="15">
        <v>103</v>
      </c>
      <c r="B178" s="15" t="s">
        <v>35</v>
      </c>
      <c r="C178" s="13">
        <f>SUM(D178:F178)</f>
        <v>62289.8</v>
      </c>
      <c r="D178" s="13">
        <v>0</v>
      </c>
      <c r="E178" s="13">
        <v>0</v>
      </c>
      <c r="F178" s="13">
        <v>62289.8</v>
      </c>
      <c r="G178" s="16">
        <v>0</v>
      </c>
      <c r="H178" s="16">
        <f t="shared" ref="H178:H180" si="28">SUM(I178:L178)</f>
        <v>62289.8</v>
      </c>
      <c r="I178" s="16">
        <v>0</v>
      </c>
      <c r="J178" s="16">
        <v>0</v>
      </c>
      <c r="K178" s="16">
        <v>62289.8</v>
      </c>
      <c r="L178" s="13">
        <v>0</v>
      </c>
      <c r="M178" s="16">
        <f t="shared" ref="M178:M180" si="29">H178*100/C178</f>
        <v>100</v>
      </c>
      <c r="N178" s="15" t="s">
        <v>36</v>
      </c>
    </row>
    <row r="179" spans="1:14" ht="153" x14ac:dyDescent="0.25">
      <c r="A179" s="15">
        <v>104</v>
      </c>
      <c r="B179" s="15" t="s">
        <v>37</v>
      </c>
      <c r="C179" s="13">
        <f>SUM(D179:F179)</f>
        <v>27624</v>
      </c>
      <c r="D179" s="13">
        <v>0</v>
      </c>
      <c r="E179" s="13">
        <v>0</v>
      </c>
      <c r="F179" s="13">
        <v>27624</v>
      </c>
      <c r="G179" s="16">
        <v>0</v>
      </c>
      <c r="H179" s="16">
        <f t="shared" si="28"/>
        <v>27624</v>
      </c>
      <c r="I179" s="16">
        <v>0</v>
      </c>
      <c r="J179" s="16">
        <v>0</v>
      </c>
      <c r="K179" s="16">
        <v>27624</v>
      </c>
      <c r="L179" s="13">
        <v>0</v>
      </c>
      <c r="M179" s="16">
        <f t="shared" si="29"/>
        <v>100</v>
      </c>
      <c r="N179" s="15" t="s">
        <v>38</v>
      </c>
    </row>
    <row r="180" spans="1:14" ht="89.25" x14ac:dyDescent="0.25">
      <c r="A180" s="15">
        <v>105</v>
      </c>
      <c r="B180" s="15" t="s">
        <v>39</v>
      </c>
      <c r="C180" s="13">
        <f>SUM(D180:F180)</f>
        <v>31314</v>
      </c>
      <c r="D180" s="13">
        <v>0</v>
      </c>
      <c r="E180" s="13">
        <v>0</v>
      </c>
      <c r="F180" s="13">
        <v>31314</v>
      </c>
      <c r="G180" s="16">
        <v>0</v>
      </c>
      <c r="H180" s="16">
        <f t="shared" si="28"/>
        <v>31314</v>
      </c>
      <c r="I180" s="16">
        <v>0</v>
      </c>
      <c r="J180" s="16">
        <v>0</v>
      </c>
      <c r="K180" s="16">
        <v>31314</v>
      </c>
      <c r="L180" s="13">
        <v>0</v>
      </c>
      <c r="M180" s="16">
        <f t="shared" si="29"/>
        <v>100</v>
      </c>
      <c r="N180" s="15" t="s">
        <v>40</v>
      </c>
    </row>
    <row r="181" spans="1:14" x14ac:dyDescent="0.25">
      <c r="A181" s="47" t="s">
        <v>250</v>
      </c>
      <c r="B181" s="48"/>
      <c r="C181" s="48"/>
      <c r="D181" s="48"/>
      <c r="E181" s="48"/>
      <c r="F181" s="48"/>
      <c r="G181" s="48"/>
      <c r="H181" s="48"/>
      <c r="I181" s="48"/>
      <c r="J181" s="48"/>
      <c r="K181" s="48"/>
      <c r="L181" s="48"/>
      <c r="M181" s="48"/>
      <c r="N181" s="49"/>
    </row>
    <row r="182" spans="1:14" ht="51" x14ac:dyDescent="0.25">
      <c r="A182" s="15">
        <v>106</v>
      </c>
      <c r="B182" s="15" t="s">
        <v>251</v>
      </c>
      <c r="C182" s="13">
        <f>SUM(D182:F182)</f>
        <v>67650</v>
      </c>
      <c r="D182" s="13">
        <v>0</v>
      </c>
      <c r="E182" s="13">
        <v>0</v>
      </c>
      <c r="F182" s="13">
        <v>67650</v>
      </c>
      <c r="G182" s="16">
        <v>0</v>
      </c>
      <c r="H182" s="16">
        <f t="shared" ref="H182" si="30">SUM(I182:L182)</f>
        <v>67650</v>
      </c>
      <c r="I182" s="16">
        <v>0</v>
      </c>
      <c r="J182" s="16">
        <v>0</v>
      </c>
      <c r="K182" s="16">
        <v>67650</v>
      </c>
      <c r="L182" s="13">
        <v>0</v>
      </c>
      <c r="M182" s="16">
        <f t="shared" ref="M182" si="31">H182*100/C182</f>
        <v>100</v>
      </c>
      <c r="N182" s="15" t="s">
        <v>36</v>
      </c>
    </row>
    <row r="183" spans="1:14" x14ac:dyDescent="0.25">
      <c r="A183" s="15"/>
      <c r="B183" s="40" t="s">
        <v>2</v>
      </c>
      <c r="C183" s="41">
        <f>C69+C71+C73+SUM(C75:C109,C111:C155,C158:C169,C171,C173:C174)+C176+C178+C179+C180+C156+C67+C66+C182</f>
        <v>1690232339.7700005</v>
      </c>
      <c r="D183" s="41">
        <f t="shared" ref="D183:L183" si="32">D69+D71+D73+SUM(D75:D109,D111:D155,D158:D169,D171,D173:D174)+D176+D178+D179+D180+D156+D67+D66+D182</f>
        <v>75076219.680000007</v>
      </c>
      <c r="E183" s="41">
        <f t="shared" si="32"/>
        <v>1137873540.76</v>
      </c>
      <c r="F183" s="41">
        <f t="shared" si="32"/>
        <v>477005798.7900002</v>
      </c>
      <c r="G183" s="41">
        <f t="shared" si="32"/>
        <v>276780.53999999998</v>
      </c>
      <c r="H183" s="41">
        <f t="shared" si="32"/>
        <v>1667322112.9300003</v>
      </c>
      <c r="I183" s="41">
        <f t="shared" si="32"/>
        <v>74502501.450000003</v>
      </c>
      <c r="J183" s="41">
        <f t="shared" si="32"/>
        <v>1123706196.8900001</v>
      </c>
      <c r="K183" s="41">
        <f t="shared" si="32"/>
        <v>468853650.77000016</v>
      </c>
      <c r="L183" s="41">
        <f t="shared" si="32"/>
        <v>259763.82</v>
      </c>
      <c r="M183" s="42">
        <f>H183*100/C183</f>
        <v>98.64455162163577</v>
      </c>
      <c r="N183" s="43"/>
    </row>
    <row r="184" spans="1:14" x14ac:dyDescent="0.25">
      <c r="A184" s="31"/>
      <c r="B184" s="32"/>
      <c r="C184" s="33"/>
      <c r="D184" s="33"/>
      <c r="E184" s="33"/>
      <c r="F184" s="33"/>
      <c r="G184" s="33"/>
      <c r="H184" s="33"/>
      <c r="I184" s="33"/>
      <c r="J184" s="33"/>
      <c r="K184" s="33"/>
      <c r="L184" s="33"/>
      <c r="M184" s="34"/>
      <c r="N184" s="35"/>
    </row>
    <row r="185" spans="1:14" s="1" customFormat="1" ht="30" customHeight="1" x14ac:dyDescent="0.25">
      <c r="A185" s="6"/>
      <c r="D185" s="27"/>
      <c r="E185" s="28"/>
      <c r="F185" s="28"/>
      <c r="G185" s="22"/>
      <c r="H185" s="22"/>
      <c r="I185" s="22"/>
      <c r="J185" s="22"/>
      <c r="K185" s="29"/>
      <c r="L185" s="22"/>
    </row>
    <row r="186" spans="1:14" s="7" customFormat="1" ht="14.25" customHeight="1" x14ac:dyDescent="0.25">
      <c r="A186" s="10" t="s">
        <v>51</v>
      </c>
      <c r="B186" s="10"/>
      <c r="C186" s="10"/>
      <c r="D186" s="10"/>
      <c r="E186" s="21"/>
      <c r="F186" s="21"/>
      <c r="G186" s="2"/>
      <c r="H186" s="2"/>
      <c r="I186" s="2"/>
      <c r="J186" s="20"/>
      <c r="K186" s="19"/>
    </row>
    <row r="187" spans="1:14" s="7" customFormat="1" ht="17.25" customHeight="1" x14ac:dyDescent="0.25">
      <c r="A187" s="10" t="s">
        <v>52</v>
      </c>
      <c r="B187" s="10"/>
      <c r="C187" s="10"/>
      <c r="D187" s="10"/>
      <c r="E187" s="10"/>
      <c r="F187" s="10"/>
      <c r="G187" s="2"/>
      <c r="H187" s="8"/>
      <c r="I187" s="8"/>
      <c r="J187" s="9"/>
      <c r="K187" s="17"/>
      <c r="N187" s="2" t="s">
        <v>53</v>
      </c>
    </row>
    <row r="188" spans="1:14" s="7" customFormat="1" ht="30" customHeight="1" x14ac:dyDescent="0.25">
      <c r="A188" s="12"/>
      <c r="D188" s="26"/>
      <c r="E188" s="26"/>
      <c r="F188" s="26"/>
      <c r="H188" s="26"/>
      <c r="I188" s="26"/>
      <c r="J188" s="26"/>
      <c r="K188" s="26"/>
    </row>
    <row r="189" spans="1:14" s="5" customFormat="1" ht="12.75" x14ac:dyDescent="0.2">
      <c r="A189" s="11" t="s">
        <v>65</v>
      </c>
      <c r="B189" s="11"/>
      <c r="J189" s="23"/>
      <c r="K189" s="24"/>
    </row>
    <row r="190" spans="1:14" s="5" customFormat="1" ht="12.75" x14ac:dyDescent="0.2">
      <c r="A190" s="11" t="s">
        <v>66</v>
      </c>
      <c r="B190" s="11"/>
      <c r="K190" s="18"/>
    </row>
  </sheetData>
  <mergeCells count="191">
    <mergeCell ref="A65:N65"/>
    <mergeCell ref="A110:N110"/>
    <mergeCell ref="A60:N60"/>
    <mergeCell ref="A2:N2"/>
    <mergeCell ref="A3:N3"/>
    <mergeCell ref="A5:N5"/>
    <mergeCell ref="A7:F7"/>
    <mergeCell ref="A13:F13"/>
    <mergeCell ref="G7:N7"/>
    <mergeCell ref="G13:N13"/>
    <mergeCell ref="G11:N11"/>
    <mergeCell ref="A8:F8"/>
    <mergeCell ref="G8:N8"/>
    <mergeCell ref="A12:F12"/>
    <mergeCell ref="G12:N12"/>
    <mergeCell ref="A15:N15"/>
    <mergeCell ref="M17:N17"/>
    <mergeCell ref="K17:L17"/>
    <mergeCell ref="I17:J17"/>
    <mergeCell ref="A17:F17"/>
    <mergeCell ref="A9:F9"/>
    <mergeCell ref="G9:N9"/>
    <mergeCell ref="A10:F10"/>
    <mergeCell ref="G10:N10"/>
    <mergeCell ref="A11:F11"/>
    <mergeCell ref="M21:N21"/>
    <mergeCell ref="A62:A64"/>
    <mergeCell ref="B62:B64"/>
    <mergeCell ref="C62:G62"/>
    <mergeCell ref="H62:N62"/>
    <mergeCell ref="C63:C64"/>
    <mergeCell ref="D63:G63"/>
    <mergeCell ref="H63:H64"/>
    <mergeCell ref="I63:L63"/>
    <mergeCell ref="M63:M64"/>
    <mergeCell ref="N63:N64"/>
    <mergeCell ref="A22:F22"/>
    <mergeCell ref="I22:J22"/>
    <mergeCell ref="K22:L22"/>
    <mergeCell ref="M22:N22"/>
    <mergeCell ref="A42:N42"/>
    <mergeCell ref="A18:F18"/>
    <mergeCell ref="I18:J18"/>
    <mergeCell ref="K18:L18"/>
    <mergeCell ref="M18:N18"/>
    <mergeCell ref="A19:F19"/>
    <mergeCell ref="I19:J19"/>
    <mergeCell ref="K19:L19"/>
    <mergeCell ref="M19:N19"/>
    <mergeCell ref="A20:F20"/>
    <mergeCell ref="I20:J20"/>
    <mergeCell ref="K20:L20"/>
    <mergeCell ref="M20:N20"/>
    <mergeCell ref="A21:F21"/>
    <mergeCell ref="I21:J21"/>
    <mergeCell ref="K21:L21"/>
    <mergeCell ref="A25:F25"/>
    <mergeCell ref="I25:J25"/>
    <mergeCell ref="K25:L25"/>
    <mergeCell ref="M25:N25"/>
    <mergeCell ref="A26:F26"/>
    <mergeCell ref="I26:J26"/>
    <mergeCell ref="K26:L26"/>
    <mergeCell ref="M26:N26"/>
    <mergeCell ref="A23:F23"/>
    <mergeCell ref="I23:J23"/>
    <mergeCell ref="K23:L23"/>
    <mergeCell ref="M23:N23"/>
    <mergeCell ref="A24:F24"/>
    <mergeCell ref="I24:J24"/>
    <mergeCell ref="K24:L24"/>
    <mergeCell ref="M24:N24"/>
    <mergeCell ref="A29:F29"/>
    <mergeCell ref="I29:J29"/>
    <mergeCell ref="K29:L29"/>
    <mergeCell ref="M29:N29"/>
    <mergeCell ref="A30:F30"/>
    <mergeCell ref="I30:J30"/>
    <mergeCell ref="K30:L30"/>
    <mergeCell ref="M30:N30"/>
    <mergeCell ref="A27:F27"/>
    <mergeCell ref="I27:J27"/>
    <mergeCell ref="K27:L27"/>
    <mergeCell ref="M27:N27"/>
    <mergeCell ref="A28:F28"/>
    <mergeCell ref="I28:J28"/>
    <mergeCell ref="K28:L28"/>
    <mergeCell ref="M28:N28"/>
    <mergeCell ref="A33:F33"/>
    <mergeCell ref="I33:J33"/>
    <mergeCell ref="K33:L33"/>
    <mergeCell ref="M33:N33"/>
    <mergeCell ref="A34:F34"/>
    <mergeCell ref="I34:J34"/>
    <mergeCell ref="K34:L34"/>
    <mergeCell ref="M34:N34"/>
    <mergeCell ref="A31:F31"/>
    <mergeCell ref="I31:J31"/>
    <mergeCell ref="K31:L31"/>
    <mergeCell ref="M31:N31"/>
    <mergeCell ref="A32:F32"/>
    <mergeCell ref="I32:J32"/>
    <mergeCell ref="K32:L32"/>
    <mergeCell ref="M32:N32"/>
    <mergeCell ref="A40:F40"/>
    <mergeCell ref="I40:J40"/>
    <mergeCell ref="K40:L40"/>
    <mergeCell ref="M40:N40"/>
    <mergeCell ref="A35:F35"/>
    <mergeCell ref="I35:J35"/>
    <mergeCell ref="K35:L35"/>
    <mergeCell ref="M35:N35"/>
    <mergeCell ref="A36:F36"/>
    <mergeCell ref="I36:J36"/>
    <mergeCell ref="K36:L36"/>
    <mergeCell ref="M36:N36"/>
    <mergeCell ref="A37:F37"/>
    <mergeCell ref="I37:J37"/>
    <mergeCell ref="K37:L37"/>
    <mergeCell ref="M37:N37"/>
    <mergeCell ref="A38:F38"/>
    <mergeCell ref="I38:J38"/>
    <mergeCell ref="K38:L38"/>
    <mergeCell ref="M38:N38"/>
    <mergeCell ref="A39:F39"/>
    <mergeCell ref="I39:J39"/>
    <mergeCell ref="K39:L39"/>
    <mergeCell ref="M39:N39"/>
    <mergeCell ref="K47:L47"/>
    <mergeCell ref="M47:N47"/>
    <mergeCell ref="K48:L48"/>
    <mergeCell ref="M48:N48"/>
    <mergeCell ref="A44:N44"/>
    <mergeCell ref="K46:L46"/>
    <mergeCell ref="M46:N46"/>
    <mergeCell ref="A46:D46"/>
    <mergeCell ref="A47:D47"/>
    <mergeCell ref="E46:J46"/>
    <mergeCell ref="E47:J47"/>
    <mergeCell ref="A48:D48"/>
    <mergeCell ref="E48:J48"/>
    <mergeCell ref="A52:D52"/>
    <mergeCell ref="E52:J52"/>
    <mergeCell ref="A53:D53"/>
    <mergeCell ref="E53:J53"/>
    <mergeCell ref="A54:D54"/>
    <mergeCell ref="K49:L49"/>
    <mergeCell ref="M49:N49"/>
    <mergeCell ref="K51:L51"/>
    <mergeCell ref="M51:N51"/>
    <mergeCell ref="A49:D49"/>
    <mergeCell ref="E49:J49"/>
    <mergeCell ref="A51:D51"/>
    <mergeCell ref="E51:J51"/>
    <mergeCell ref="A50:D50"/>
    <mergeCell ref="E50:J50"/>
    <mergeCell ref="K50:L50"/>
    <mergeCell ref="M50:N50"/>
    <mergeCell ref="A57:D57"/>
    <mergeCell ref="E57:J57"/>
    <mergeCell ref="K57:L57"/>
    <mergeCell ref="M57:N57"/>
    <mergeCell ref="K56:L56"/>
    <mergeCell ref="M56:N56"/>
    <mergeCell ref="K58:L58"/>
    <mergeCell ref="M58:N58"/>
    <mergeCell ref="A56:D56"/>
    <mergeCell ref="E56:J56"/>
    <mergeCell ref="A58:D58"/>
    <mergeCell ref="E58:J58"/>
    <mergeCell ref="K54:L54"/>
    <mergeCell ref="M54:N54"/>
    <mergeCell ref="K55:L55"/>
    <mergeCell ref="M55:N55"/>
    <mergeCell ref="E54:J54"/>
    <mergeCell ref="A55:D55"/>
    <mergeCell ref="E55:J55"/>
    <mergeCell ref="K52:L52"/>
    <mergeCell ref="M52:N52"/>
    <mergeCell ref="K53:L53"/>
    <mergeCell ref="M53:N53"/>
    <mergeCell ref="A157:N157"/>
    <mergeCell ref="A170:N170"/>
    <mergeCell ref="A172:N172"/>
    <mergeCell ref="A175:N175"/>
    <mergeCell ref="A177:N177"/>
    <mergeCell ref="A181:N181"/>
    <mergeCell ref="A68:N68"/>
    <mergeCell ref="A70:N70"/>
    <mergeCell ref="A72:N72"/>
    <mergeCell ref="A74:N74"/>
  </mergeCells>
  <pageMargins left="0.23622047244094491" right="0.23622047244094491" top="0.74803149606299213" bottom="0.74803149606299213" header="0.31496062992125984" footer="0.31496062992125984"/>
  <pageSetup paperSize="9" scale="50" fitToHeight="10" orientation="landscape" r:id="rId1"/>
  <rowBreaks count="21" manualBreakCount="21">
    <brk id="27" max="13" man="1"/>
    <brk id="50" max="13" man="1"/>
    <brk id="58" max="16383" man="1"/>
    <brk id="76" max="16383" man="1"/>
    <brk id="81" max="13" man="1"/>
    <brk id="85" max="16383" man="1"/>
    <brk id="90" max="16383" man="1"/>
    <brk id="95" max="16383" man="1"/>
    <brk id="100" max="16383" man="1"/>
    <brk id="104" max="16383" man="1"/>
    <brk id="112" max="13" man="1"/>
    <brk id="117" max="13" man="1"/>
    <brk id="122" max="13" man="1"/>
    <brk id="127" max="13" man="1"/>
    <brk id="132" max="13" man="1"/>
    <brk id="138" max="13" man="1"/>
    <brk id="142" max="13" man="1"/>
    <brk id="148" max="13" man="1"/>
    <brk id="154" max="16383" man="1"/>
    <brk id="163" max="16383" man="1"/>
    <brk id="16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01.01.2025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2025-02-18T11:09:37Z</dcterms:modified>
</cp:coreProperties>
</file>